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L:\Internal\Quality\Portal\AL Measures\"/>
    </mc:Choice>
  </mc:AlternateContent>
  <xr:revisionPtr revIDLastSave="0" documentId="8_{471EFBB6-604F-4282-95D1-D4230EF289D3}" xr6:coauthVersionLast="47" xr6:coauthVersionMax="47" xr10:uidLastSave="{00000000-0000-0000-0000-000000000000}"/>
  <bookViews>
    <workbookView xWindow="28680" yWindow="-120" windowWidth="29040" windowHeight="15720" firstSheet="1" activeTab="6" xr2:uid="{00000000-000D-0000-FFFF-FFFF00000000}"/>
  </bookViews>
  <sheets>
    <sheet name="How to Use Tracking Tool" sheetId="33" r:id="rId1"/>
    <sheet name="Definitions" sheetId="16" r:id="rId2"/>
    <sheet name="Quarterly Data" sheetId="3" r:id="rId3"/>
    <sheet name="Falls Tracking" sheetId="34" r:id="rId4"/>
    <sheet name="Med Error Tracking" sheetId="36" r:id="rId5"/>
    <sheet name="Hospital-ED Visit Tracking" sheetId="37" r:id="rId6"/>
    <sheet name="Drop Downs" sheetId="35" r:id="rId7"/>
  </sheets>
  <definedNames>
    <definedName name="_Hlk121480086" localSheetId="1">Definitions!$A$30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3" l="1"/>
  <c r="D3" i="3"/>
  <c r="C3" i="3"/>
  <c r="E6" i="3"/>
  <c r="D6" i="3"/>
  <c r="C6" i="3"/>
  <c r="E12" i="3"/>
  <c r="D12" i="3"/>
  <c r="C12" i="3"/>
  <c r="E11" i="3"/>
  <c r="D11" i="3"/>
  <c r="C11" i="3"/>
  <c r="E10" i="3"/>
  <c r="D10" i="3"/>
  <c r="C10" i="3"/>
  <c r="E9" i="3"/>
  <c r="D9" i="3"/>
  <c r="C9" i="3"/>
  <c r="B12" i="3"/>
  <c r="B11" i="3"/>
  <c r="B10" i="3"/>
  <c r="B9" i="3"/>
  <c r="E8" i="3"/>
  <c r="D8" i="3"/>
  <c r="C8" i="3"/>
  <c r="B8" i="3"/>
  <c r="B6" i="3"/>
  <c r="E5" i="3"/>
  <c r="D5" i="3"/>
  <c r="C5" i="3"/>
  <c r="B5" i="3"/>
  <c r="E4" i="3"/>
  <c r="D4" i="3"/>
  <c r="C4" i="3"/>
  <c r="B4" i="3"/>
  <c r="B3" i="3"/>
</calcChain>
</file>

<file path=xl/sharedStrings.xml><?xml version="1.0" encoding="utf-8"?>
<sst xmlns="http://schemas.openxmlformats.org/spreadsheetml/2006/main" count="118" uniqueCount="105">
  <si>
    <t># of Falls with Serious Injury</t>
  </si>
  <si>
    <t>Definitions</t>
  </si>
  <si>
    <t>Definition of a Fall:</t>
  </si>
  <si>
    <t>Unintentional change in position coming to rest on the ground, floor or onto the next lower surface. The fall may be witnessed, reported by the client or an observer or identified when a client is found on the floor or ground.</t>
  </si>
  <si>
    <r>
      <t>•</t>
    </r>
    <r>
      <rPr>
        <sz val="7"/>
        <color theme="1"/>
        <rFont val="Times New Roman"/>
        <family val="1"/>
      </rPr>
      <t xml:space="preserve">        </t>
    </r>
    <r>
      <rPr>
        <sz val="11"/>
        <color theme="1"/>
        <rFont val="Calibri"/>
        <family val="2"/>
        <scheme val="minor"/>
      </rPr>
      <t>Falls include any fall, no matter where it occurred.</t>
    </r>
  </si>
  <si>
    <r>
      <t>•</t>
    </r>
    <r>
      <rPr>
        <sz val="7"/>
        <color theme="1"/>
        <rFont val="Times New Roman"/>
        <family val="1"/>
      </rPr>
      <t xml:space="preserve">        </t>
    </r>
    <r>
      <rPr>
        <sz val="11"/>
        <color theme="1"/>
        <rFont val="Calibri"/>
        <family val="2"/>
        <scheme val="minor"/>
      </rPr>
      <t>Falls are not a result of an overwhelming external force.</t>
    </r>
  </si>
  <si>
    <r>
      <t>•</t>
    </r>
    <r>
      <rPr>
        <sz val="7"/>
        <color theme="1"/>
        <rFont val="Times New Roman"/>
        <family val="1"/>
      </rPr>
      <t xml:space="preserve">        </t>
    </r>
    <r>
      <rPr>
        <sz val="11"/>
        <color theme="1"/>
        <rFont val="Calibri"/>
        <family val="2"/>
        <scheme val="minor"/>
      </rPr>
      <t>Excludes an intentional descent to the ground of floor.</t>
    </r>
  </si>
  <si>
    <t>Definition of Major Injury:</t>
  </si>
  <si>
    <r>
      <t>·</t>
    </r>
    <r>
      <rPr>
        <sz val="7"/>
        <color theme="1"/>
        <rFont val="Times New Roman"/>
        <family val="1"/>
      </rPr>
      <t xml:space="preserve">       </t>
    </r>
    <r>
      <rPr>
        <sz val="11"/>
        <color theme="1"/>
        <rFont val="Calibri"/>
        <family val="2"/>
        <scheme val="minor"/>
      </rPr>
      <t>Bone Fracture</t>
    </r>
  </si>
  <si>
    <r>
      <t>·</t>
    </r>
    <r>
      <rPr>
        <sz val="7"/>
        <color theme="1"/>
        <rFont val="Times New Roman"/>
        <family val="1"/>
      </rPr>
      <t xml:space="preserve">       </t>
    </r>
    <r>
      <rPr>
        <sz val="11"/>
        <color theme="1"/>
        <rFont val="Calibri"/>
        <family val="2"/>
        <scheme val="minor"/>
      </rPr>
      <t>Joint Dislocation</t>
    </r>
  </si>
  <si>
    <r>
      <t>·</t>
    </r>
    <r>
      <rPr>
        <sz val="7"/>
        <color theme="1"/>
        <rFont val="Times New Roman"/>
        <family val="1"/>
      </rPr>
      <t xml:space="preserve">       </t>
    </r>
    <r>
      <rPr>
        <sz val="11"/>
        <color theme="1"/>
        <rFont val="Calibri"/>
        <family val="2"/>
        <scheme val="minor"/>
      </rPr>
      <t>Closed head injuries with altered consciousness</t>
    </r>
  </si>
  <si>
    <r>
      <t>·</t>
    </r>
    <r>
      <rPr>
        <sz val="7"/>
        <color theme="1"/>
        <rFont val="Times New Roman"/>
        <family val="1"/>
      </rPr>
      <t xml:space="preserve">       </t>
    </r>
    <r>
      <rPr>
        <sz val="11"/>
        <color theme="1"/>
        <rFont val="Calibri"/>
        <family val="2"/>
        <scheme val="minor"/>
      </rPr>
      <t>Subdural hematoma</t>
    </r>
  </si>
  <si>
    <t>Year</t>
  </si>
  <si>
    <t>Quarter</t>
  </si>
  <si>
    <t>(# of Hospital or Emergency Department Visits/Number of Assisted Living Services Days)</t>
  </si>
  <si>
    <r>
      <t>·</t>
    </r>
    <r>
      <rPr>
        <sz val="7"/>
        <color theme="1"/>
        <rFont val="Times New Roman"/>
        <family val="1"/>
      </rPr>
      <t xml:space="preserve">         </t>
    </r>
    <r>
      <rPr>
        <sz val="11"/>
        <color theme="1"/>
        <rFont val="Calibri"/>
        <family val="2"/>
        <scheme val="minor"/>
      </rPr>
      <t>Includes Observation Hospital Stays, Inpatient Hospital Stays, Emergency Department Visits</t>
    </r>
  </si>
  <si>
    <r>
      <t>·</t>
    </r>
    <r>
      <rPr>
        <sz val="7"/>
        <color theme="1"/>
        <rFont val="Times New Roman"/>
        <family val="1"/>
      </rPr>
      <t xml:space="preserve">         </t>
    </r>
    <r>
      <rPr>
        <sz val="11"/>
        <color theme="1"/>
        <rFont val="Calibri"/>
        <family val="2"/>
        <scheme val="minor"/>
      </rPr>
      <t>Excludes any Planned Hospitalizations (e.g., planned surgical or other procedures)</t>
    </r>
  </si>
  <si>
    <r>
      <t>Medication Error Rate</t>
    </r>
    <r>
      <rPr>
        <sz val="11"/>
        <color theme="1"/>
        <rFont val="Calibri"/>
        <family val="2"/>
        <scheme val="minor"/>
      </rPr>
      <t xml:space="preserve"> (Medication Error Rate)</t>
    </r>
  </si>
  <si>
    <t xml:space="preserve">Definition of a Medication Error: </t>
  </si>
  <si>
    <r>
      <t>·</t>
    </r>
    <r>
      <rPr>
        <sz val="7"/>
        <color rgb="FF000000"/>
        <rFont val="Times New Roman"/>
        <family val="1"/>
      </rPr>
      <t xml:space="preserve">         </t>
    </r>
    <r>
      <rPr>
        <sz val="11"/>
        <color rgb="FF000000"/>
        <rFont val="Calibri"/>
        <family val="2"/>
        <scheme val="minor"/>
      </rPr>
      <t>Occurrences in which:</t>
    </r>
  </si>
  <si>
    <r>
      <t>o</t>
    </r>
    <r>
      <rPr>
        <sz val="7"/>
        <color rgb="FF000000"/>
        <rFont val="Times New Roman"/>
        <family val="1"/>
      </rPr>
      <t xml:space="preserve">   </t>
    </r>
    <r>
      <rPr>
        <sz val="11"/>
        <color rgb="FF000000"/>
        <rFont val="Calibri"/>
        <family val="2"/>
        <scheme val="minor"/>
      </rPr>
      <t>Resident receives a medication for which there is a contraindication or a resident known to have serious allergies to specific medications/agents receives those medications/agents.</t>
    </r>
  </si>
  <si>
    <r>
      <t>o</t>
    </r>
    <r>
      <rPr>
        <sz val="7"/>
        <color rgb="FF000000"/>
        <rFont val="Times New Roman"/>
        <family val="1"/>
      </rPr>
      <t xml:space="preserve">   </t>
    </r>
    <r>
      <rPr>
        <sz val="11"/>
        <color rgb="FF000000"/>
        <rFont val="Calibri"/>
        <family val="2"/>
        <scheme val="minor"/>
      </rPr>
      <t>There is a failure to administer an ordered medication.</t>
    </r>
  </si>
  <si>
    <r>
      <t>o</t>
    </r>
    <r>
      <rPr>
        <sz val="7"/>
        <color rgb="FF000000"/>
        <rFont val="Times New Roman"/>
        <family val="1"/>
      </rPr>
      <t xml:space="preserve">   </t>
    </r>
    <r>
      <rPr>
        <sz val="11"/>
        <color rgb="FF000000"/>
        <rFont val="Calibri"/>
        <family val="2"/>
        <scheme val="minor"/>
      </rPr>
      <t>Medication was administered outside the predetermined interval from its scheduled time.</t>
    </r>
  </si>
  <si>
    <r>
      <t>o</t>
    </r>
    <r>
      <rPr>
        <sz val="7"/>
        <color rgb="FF000000"/>
        <rFont val="Times New Roman"/>
        <family val="1"/>
      </rPr>
      <t xml:space="preserve">   </t>
    </r>
    <r>
      <rPr>
        <sz val="11"/>
        <color rgb="FF000000"/>
        <rFont val="Calibri"/>
        <family val="2"/>
        <scheme val="minor"/>
      </rPr>
      <t>Resident is administered a medication that was not intended to be administered to the resident.</t>
    </r>
  </si>
  <si>
    <r>
      <t>o</t>
    </r>
    <r>
      <rPr>
        <sz val="7"/>
        <color rgb="FF000000"/>
        <rFont val="Times New Roman"/>
        <family val="1"/>
      </rPr>
      <t xml:space="preserve">   </t>
    </r>
    <r>
      <rPr>
        <sz val="11"/>
        <color rgb="FF000000"/>
        <rFont val="Calibri"/>
        <family val="2"/>
        <scheme val="minor"/>
      </rPr>
      <t>Resident is administered an over- or under-dose of a medication.</t>
    </r>
  </si>
  <si>
    <r>
      <t>o</t>
    </r>
    <r>
      <rPr>
        <sz val="7"/>
        <color rgb="FF000000"/>
        <rFont val="Times New Roman"/>
        <family val="1"/>
      </rPr>
      <t xml:space="preserve">   </t>
    </r>
    <r>
      <rPr>
        <sz val="11"/>
        <color rgb="FF000000"/>
        <rFont val="Calibri"/>
        <family val="2"/>
        <scheme val="minor"/>
      </rPr>
      <t xml:space="preserve">Wrong administration technique is used. </t>
    </r>
  </si>
  <si>
    <t xml:space="preserve">Definition of Opportunities for Error: </t>
  </si>
  <si>
    <t>Hospital/Emergency Department Visits Definition</t>
  </si>
  <si>
    <t>Medication Error Definitions</t>
  </si>
  <si>
    <t>(# of Medication Errors/Opportunities for Error (Doses Given + Doses Ordered but not Given) x 100</t>
  </si>
  <si>
    <r>
      <t>·</t>
    </r>
    <r>
      <rPr>
        <sz val="7"/>
        <color theme="1"/>
        <rFont val="Times New Roman"/>
        <family val="1"/>
      </rPr>
      <t xml:space="preserve">         </t>
    </r>
    <r>
      <rPr>
        <sz val="11"/>
        <color theme="1"/>
        <rFont val="Calibri"/>
        <family val="2"/>
        <scheme val="minor"/>
      </rPr>
      <t>Total Doses Given + Doses Ordered but not Given</t>
    </r>
  </si>
  <si>
    <t># of Medication Errors</t>
  </si>
  <si>
    <t># of Contraindications/Allergy Medication Errors</t>
  </si>
  <si>
    <t># of Failure to Administer Medication Errors</t>
  </si>
  <si>
    <t># of Outside Scheduled Time Medication Errors</t>
  </si>
  <si>
    <t># of Over-or Under-Dose Medication Errors</t>
  </si>
  <si>
    <t># of Wrong Technique Medication Errors</t>
  </si>
  <si>
    <t># of Hospital/ED Visits</t>
  </si>
  <si>
    <t>How to Use the Quality Measures Tracking Tool</t>
  </si>
  <si>
    <t>2. Track your monthly totals for the Quality Meaures in the monthly Tally Sheet for the current year (i.e., Monthly Tally Sheet - 2023)</t>
  </si>
  <si>
    <r>
      <t>•</t>
    </r>
    <r>
      <rPr>
        <sz val="7"/>
        <color theme="1"/>
        <rFont val="Times New Roman"/>
        <family val="1"/>
      </rPr>
      <t xml:space="preserve">        </t>
    </r>
    <r>
      <rPr>
        <sz val="11"/>
        <color theme="1"/>
        <rFont val="Calibri"/>
        <family val="2"/>
        <scheme val="minor"/>
      </rPr>
      <t>Once all 3 months are completed for a given quarter, the Quarter column will automatically tabulate your Quarterly data</t>
    </r>
  </si>
  <si>
    <t>3. At the end of the quarter, transfer your data from the monthly tally sheet to the Quarterly Data sheet in the "Quarterly Data" tab</t>
  </si>
  <si>
    <t>4. Use your Quarterly Data to populate the Quality Measures in the AL Quality Measures Data Portal Application</t>
  </si>
  <si>
    <t>1. Familiarize yourself with the measure definitions in the "Definitions" tab</t>
  </si>
  <si>
    <t>Resident</t>
  </si>
  <si>
    <t>Time of Fall</t>
  </si>
  <si>
    <t>Day of Week</t>
  </si>
  <si>
    <t>Fall Location</t>
  </si>
  <si>
    <t>Serious Injury?</t>
  </si>
  <si>
    <t># of Falls in last 12 months</t>
  </si>
  <si>
    <t>Day</t>
  </si>
  <si>
    <t>Major Injury</t>
  </si>
  <si>
    <t xml:space="preserve">Monday </t>
  </si>
  <si>
    <t>Tuesday</t>
  </si>
  <si>
    <t>Wednesday</t>
  </si>
  <si>
    <t>Thursday</t>
  </si>
  <si>
    <t xml:space="preserve">Friday </t>
  </si>
  <si>
    <t>Saturday</t>
  </si>
  <si>
    <t>Sunday</t>
  </si>
  <si>
    <t xml:space="preserve">Outside </t>
  </si>
  <si>
    <t>Public Restroom</t>
  </si>
  <si>
    <t>Unknown</t>
  </si>
  <si>
    <t>Off Campus</t>
  </si>
  <si>
    <t>Hallway</t>
  </si>
  <si>
    <t>Doorway</t>
  </si>
  <si>
    <t>Other</t>
  </si>
  <si>
    <t>Yes</t>
  </si>
  <si>
    <t>No</t>
  </si>
  <si>
    <t># of Falls in Last 12 Months</t>
  </si>
  <si>
    <t>6-9</t>
  </si>
  <si>
    <t>10-14</t>
  </si>
  <si>
    <t>15-19</t>
  </si>
  <si>
    <t>20-24</t>
  </si>
  <si>
    <t>25+</t>
  </si>
  <si>
    <t>Bedroom (Apartment)</t>
  </si>
  <si>
    <t>Bathroom (Apartment)</t>
  </si>
  <si>
    <t>Kitchen (Apartment)</t>
  </si>
  <si>
    <t>Living Room (Apartment)</t>
  </si>
  <si>
    <t xml:space="preserve">Common Area </t>
  </si>
  <si>
    <t>Dining Area</t>
  </si>
  <si>
    <t>Laundry Area</t>
  </si>
  <si>
    <t>Time of Error</t>
  </si>
  <si>
    <t>Error Category</t>
  </si>
  <si>
    <t xml:space="preserve">Contraindications/Allergy </t>
  </si>
  <si>
    <t xml:space="preserve">Failure to Administer </t>
  </si>
  <si>
    <t xml:space="preserve">Administer Outside Scheduled Time </t>
  </si>
  <si>
    <t xml:space="preserve">Over-or Under-Dose </t>
  </si>
  <si>
    <t xml:space="preserve">Wrong Administration Technique </t>
  </si>
  <si>
    <r>
      <t xml:space="preserve">Key Factors Contributing to the Error </t>
    </r>
    <r>
      <rPr>
        <b/>
        <i/>
        <sz val="11"/>
        <color theme="1"/>
        <rFont val="Calibri"/>
        <family val="2"/>
        <scheme val="minor"/>
      </rPr>
      <t>(brief description)</t>
    </r>
  </si>
  <si>
    <r>
      <t xml:space="preserve">Key Factors Contributing to the Fall </t>
    </r>
    <r>
      <rPr>
        <b/>
        <i/>
        <sz val="11"/>
        <color theme="1"/>
        <rFont val="Calibri"/>
        <family val="2"/>
        <scheme val="minor"/>
      </rPr>
      <t>(brief description)</t>
    </r>
  </si>
  <si>
    <t>Hospitalization/ED Visit Date</t>
  </si>
  <si>
    <t># of Hospitalizations/ED Visits Last 30 days?</t>
  </si>
  <si>
    <t>Key Contributing Factor to Hospitalization/ED Visit</t>
  </si>
  <si>
    <t>Hospitalization/ED Visit Factors</t>
  </si>
  <si>
    <t># of Medication Error Opportunities (pull from records)</t>
  </si>
  <si>
    <t xml:space="preserve"># of Falls </t>
  </si>
  <si>
    <t>Lack of Early Identification of Change in Condition</t>
  </si>
  <si>
    <t>Care Planning Related Issues</t>
  </si>
  <si>
    <t>Availability/Adequency of Care Support</t>
  </si>
  <si>
    <t>Communication/Teamwork</t>
  </si>
  <si>
    <t>Level of Care not Appropriate</t>
  </si>
  <si>
    <r>
      <t xml:space="preserve">Description of Key Factor/Root Cause Findings  </t>
    </r>
    <r>
      <rPr>
        <b/>
        <i/>
        <sz val="11"/>
        <color theme="1"/>
        <rFont val="Calibri"/>
        <family val="2"/>
        <scheme val="minor"/>
      </rPr>
      <t>(brief description)</t>
    </r>
  </si>
  <si>
    <t>Falls Tracking - 2023</t>
  </si>
  <si>
    <t>Medication Error Tracking - 2023</t>
  </si>
  <si>
    <t>Hospital/ED Visit Tracking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</si>
</sst>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Calibri"/>
      <family val="2"/>
      <scheme val="minor"/>
    </font>
    <font>
      <sz val="11"/>
      <color theme="1"/>
      <name val="Times New Roman"/>
      <family val="1"/>
    </font>
    <font>
      <sz val="7"/>
      <color theme="1"/>
      <name val="Times New Roman"/>
      <family val="1"/>
    </font>
    <font>
      <sz val="11"/>
      <color theme="1"/>
      <name val="Symbol"/>
      <family val="1"/>
      <charset val="2"/>
    </font>
    <font>
      <b/>
      <sz val="14"/>
      <color theme="1"/>
      <name val="Calibri"/>
      <family val="2"/>
      <scheme val="minor"/>
    </font>
    <font>
      <b/>
      <sz val="11"/>
      <color theme="1"/>
      <name val="Calibri"/>
      <family val="2"/>
      <scheme val="minor"/>
    </font>
    <font>
      <sz val="11"/>
      <color rgb="FF000000"/>
      <name val="Calibri"/>
      <family val="2"/>
      <scheme val="minor"/>
    </font>
    <font>
      <sz val="11"/>
      <color rgb="FF000000"/>
      <name val="Symbol"/>
      <family val="1"/>
      <charset val="2"/>
    </font>
    <font>
      <sz val="7"/>
      <color rgb="FF000000"/>
      <name val="Times New Roman"/>
      <family val="1"/>
    </font>
    <font>
      <sz val="11"/>
      <color rgb="FF000000"/>
      <name val="Courier New"/>
      <family val="3"/>
    </font>
    <font>
      <sz val="11"/>
      <color rgb="FF000000"/>
      <name val="Times New Roman"/>
      <family val="1"/>
    </font>
    <font>
      <sz val="22"/>
      <color theme="1"/>
      <name val="Calibri"/>
      <family val="2"/>
      <scheme val="minor"/>
    </font>
    <font>
      <b/>
      <i/>
      <sz val="11"/>
      <color theme="1"/>
      <name val="Calibri"/>
      <family val="2"/>
      <scheme val="minor"/>
    </font>
  </fonts>
  <fills count="10">
    <fill>
      <patternFill patternType="none"/>
    </fill>
    <fill>
      <patternFill patternType="gray125"/>
    </fill>
    <fill>
      <patternFill patternType="solid">
        <fgColor theme="9"/>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2" tint="-0.249977111117893"/>
        <bgColor indexed="64"/>
      </patternFill>
    </fill>
    <fill>
      <patternFill patternType="solid">
        <fgColor theme="6" tint="-0.249977111117893"/>
        <bgColor indexed="64"/>
      </patternFill>
    </fill>
    <fill>
      <patternFill patternType="solid">
        <fgColor theme="0" tint="-0.14999847407452621"/>
        <bgColor indexed="64"/>
      </patternFill>
    </fill>
    <fill>
      <patternFill patternType="solid">
        <fgColor theme="8"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s>
  <cellStyleXfs count="1">
    <xf numFmtId="0" fontId="0" fillId="0" borderId="0"/>
  </cellStyleXfs>
  <cellXfs count="54">
    <xf numFmtId="0" fontId="0" fillId="0" borderId="0" xfId="0"/>
    <xf numFmtId="0" fontId="0" fillId="0" borderId="0" xfId="0" applyNumberFormat="1"/>
    <xf numFmtId="20" fontId="0" fillId="0" borderId="0" xfId="0" applyNumberFormat="1"/>
    <xf numFmtId="0" fontId="1" fillId="0" borderId="0" xfId="0" applyFont="1" applyAlignment="1">
      <alignment vertical="center"/>
    </xf>
    <xf numFmtId="0" fontId="2" fillId="0" borderId="0" xfId="0" applyFont="1" applyAlignment="1">
      <alignment horizontal="left" vertical="center" indent="4"/>
    </xf>
    <xf numFmtId="0" fontId="4" fillId="0" borderId="0" xfId="0" applyFont="1" applyAlignment="1">
      <alignment horizontal="left" vertical="center" indent="4"/>
    </xf>
    <xf numFmtId="0" fontId="0" fillId="0" borderId="0" xfId="0" applyAlignment="1">
      <alignment vertical="center" wrapText="1"/>
    </xf>
    <xf numFmtId="0" fontId="5" fillId="2" borderId="0" xfId="0" applyFont="1" applyFill="1" applyAlignment="1">
      <alignment horizontal="center"/>
    </xf>
    <xf numFmtId="0" fontId="6" fillId="0" borderId="0" xfId="0" applyFont="1" applyAlignment="1">
      <alignment vertical="center"/>
    </xf>
    <xf numFmtId="0" fontId="0" fillId="0" borderId="1" xfId="0" applyBorder="1"/>
    <xf numFmtId="0" fontId="6" fillId="3" borderId="4" xfId="0" applyFont="1" applyFill="1" applyBorder="1"/>
    <xf numFmtId="0" fontId="0" fillId="0" borderId="0" xfId="0" applyAlignment="1">
      <alignment vertical="center"/>
    </xf>
    <xf numFmtId="0" fontId="7" fillId="0" borderId="0" xfId="0" applyFont="1" applyAlignment="1">
      <alignment vertical="center"/>
    </xf>
    <xf numFmtId="0" fontId="4" fillId="0" borderId="0" xfId="0" applyFont="1" applyAlignment="1">
      <alignment horizontal="left" vertical="center" indent="5"/>
    </xf>
    <xf numFmtId="0" fontId="0" fillId="0" borderId="0" xfId="0" applyAlignment="1">
      <alignment horizontal="left" vertical="center" indent="5"/>
    </xf>
    <xf numFmtId="0" fontId="8" fillId="0" borderId="0" xfId="0" applyFont="1" applyAlignment="1">
      <alignment horizontal="left" vertical="center" indent="2"/>
    </xf>
    <xf numFmtId="0" fontId="10" fillId="0" borderId="0" xfId="0" applyFont="1" applyAlignment="1">
      <alignment horizontal="left" vertical="center" indent="8"/>
    </xf>
    <xf numFmtId="0" fontId="11" fillId="0" borderId="0" xfId="0" applyFont="1" applyAlignment="1">
      <alignment horizontal="left" vertical="center" indent="1"/>
    </xf>
    <xf numFmtId="0" fontId="0" fillId="0" borderId="0" xfId="0" applyFont="1" applyAlignment="1">
      <alignment vertical="center"/>
    </xf>
    <xf numFmtId="0" fontId="4" fillId="0" borderId="0" xfId="0" applyFont="1" applyAlignment="1">
      <alignment horizontal="left" vertical="center" indent="2"/>
    </xf>
    <xf numFmtId="17" fontId="0" fillId="0" borderId="0" xfId="0" applyNumberFormat="1" applyFill="1" applyBorder="1"/>
    <xf numFmtId="0" fontId="0" fillId="0" borderId="0" xfId="0" applyNumberFormat="1" applyFill="1" applyBorder="1"/>
    <xf numFmtId="0" fontId="0" fillId="0" borderId="0" xfId="0" applyFill="1" applyBorder="1"/>
    <xf numFmtId="0" fontId="0" fillId="0" borderId="0" xfId="0" applyBorder="1"/>
    <xf numFmtId="17" fontId="0" fillId="5" borderId="8" xfId="0" applyNumberFormat="1" applyFill="1" applyBorder="1"/>
    <xf numFmtId="17" fontId="0" fillId="5" borderId="9" xfId="0" applyNumberFormat="1" applyFill="1" applyBorder="1"/>
    <xf numFmtId="17" fontId="0" fillId="6" borderId="8" xfId="0" applyNumberFormat="1" applyFill="1" applyBorder="1"/>
    <xf numFmtId="17" fontId="0" fillId="6" borderId="2" xfId="0" applyNumberFormat="1" applyFill="1" applyBorder="1"/>
    <xf numFmtId="17" fontId="0" fillId="6" borderId="9" xfId="0" applyNumberFormat="1" applyFill="1" applyBorder="1"/>
    <xf numFmtId="17" fontId="6" fillId="3" borderId="10" xfId="0" applyNumberFormat="1" applyFont="1" applyFill="1" applyBorder="1"/>
    <xf numFmtId="0" fontId="1" fillId="3" borderId="12" xfId="0" applyFont="1" applyFill="1" applyBorder="1" applyAlignment="1">
      <alignment vertical="center"/>
    </xf>
    <xf numFmtId="0" fontId="0" fillId="0" borderId="13" xfId="0" applyBorder="1" applyAlignment="1">
      <alignment vertical="center" wrapText="1"/>
    </xf>
    <xf numFmtId="0" fontId="2" fillId="0" borderId="13" xfId="0" applyFont="1" applyBorder="1" applyAlignment="1">
      <alignment horizontal="left" vertical="center" indent="4"/>
    </xf>
    <xf numFmtId="0" fontId="0" fillId="0" borderId="14" xfId="0" applyBorder="1" applyAlignment="1">
      <alignment vertical="center" wrapText="1"/>
    </xf>
    <xf numFmtId="0" fontId="6" fillId="8" borderId="1" xfId="0" applyFont="1" applyFill="1" applyBorder="1" applyAlignment="1">
      <alignment horizontal="center" wrapText="1"/>
    </xf>
    <xf numFmtId="0" fontId="6" fillId="8" borderId="1" xfId="0" applyFont="1" applyFill="1" applyBorder="1" applyAlignment="1">
      <alignment horizontal="center"/>
    </xf>
    <xf numFmtId="49" fontId="0" fillId="0" borderId="0" xfId="0" applyNumberFormat="1" applyAlignment="1">
      <alignment horizontal="right"/>
    </xf>
    <xf numFmtId="0" fontId="0" fillId="0" borderId="15" xfId="0" applyFill="1" applyBorder="1"/>
    <xf numFmtId="17" fontId="0" fillId="9" borderId="18" xfId="0" applyNumberFormat="1" applyFill="1" applyBorder="1"/>
    <xf numFmtId="0" fontId="6" fillId="3" borderId="5" xfId="0" applyNumberFormat="1" applyFont="1" applyFill="1" applyBorder="1" applyAlignment="1">
      <alignment horizontal="center"/>
    </xf>
    <xf numFmtId="0" fontId="6" fillId="3" borderId="3" xfId="0" applyNumberFormat="1" applyFont="1" applyFill="1" applyBorder="1" applyAlignment="1">
      <alignment horizontal="center"/>
    </xf>
    <xf numFmtId="14" fontId="6" fillId="8" borderId="1" xfId="0" applyNumberFormat="1" applyFont="1" applyFill="1" applyBorder="1" applyAlignment="1">
      <alignment horizontal="center" wrapText="1"/>
    </xf>
    <xf numFmtId="14" fontId="0" fillId="0" borderId="0" xfId="0" applyNumberFormat="1"/>
    <xf numFmtId="0" fontId="0" fillId="4" borderId="6" xfId="0" applyNumberFormat="1" applyFill="1" applyBorder="1" applyAlignment="1">
      <alignment horizontal="center"/>
    </xf>
    <xf numFmtId="0" fontId="0" fillId="4" borderId="5" xfId="0" applyNumberFormat="1" applyFill="1" applyBorder="1" applyAlignment="1">
      <alignment horizontal="center"/>
    </xf>
    <xf numFmtId="0" fontId="0" fillId="4" borderId="11" xfId="0" applyNumberFormat="1" applyFill="1" applyBorder="1" applyAlignment="1">
      <alignment horizontal="center"/>
    </xf>
    <xf numFmtId="0" fontId="0" fillId="4" borderId="7" xfId="0" applyNumberFormat="1" applyFill="1" applyBorder="1" applyAlignment="1">
      <alignment horizontal="center"/>
    </xf>
    <xf numFmtId="0" fontId="0" fillId="4" borderId="1" xfId="0" applyNumberFormat="1" applyFill="1" applyBorder="1" applyAlignment="1">
      <alignment horizontal="center"/>
    </xf>
    <xf numFmtId="0" fontId="6" fillId="3" borderId="4" xfId="0" applyFont="1" applyFill="1" applyBorder="1" applyAlignment="1">
      <alignment horizontal="center"/>
    </xf>
    <xf numFmtId="0" fontId="6" fillId="3" borderId="16" xfId="0" applyFont="1" applyFill="1" applyBorder="1" applyAlignment="1">
      <alignment horizontal="center"/>
    </xf>
    <xf numFmtId="0" fontId="6" fillId="3" borderId="17" xfId="0" applyFont="1" applyFill="1" applyBorder="1" applyAlignment="1">
      <alignment horizontal="center"/>
    </xf>
    <xf numFmtId="0" fontId="12" fillId="7" borderId="0" xfId="0" applyFont="1" applyFill="1" applyAlignment="1">
      <alignment horizontal="center"/>
    </xf>
    <xf numFmtId="17" fontId="0" fillId="0" borderId="2" xfId="0" applyNumberFormat="1" applyFill="1" applyBorder="1"/>
    <xf numFmtId="17" fontId="0" fillId="0" borderId="9"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22E95-8049-4388-A54B-64665C26FB22}">
  <dimension ref="A1:A13"/>
  <sheetViews>
    <sheetView workbookViewId="0">
      <selection activeCell="A17" sqref="A17"/>
    </sheetView>
  </sheetViews>
  <sheetFormatPr defaultRowHeight="15" x14ac:dyDescent="0.25"/>
  <cols>
    <col min="1" max="1" width="175.140625" customWidth="1"/>
  </cols>
  <sheetData>
    <row r="1" spans="1:1" ht="15.75" x14ac:dyDescent="0.25">
      <c r="A1" s="30" t="s">
        <v>38</v>
      </c>
    </row>
    <row r="2" spans="1:1" ht="18" customHeight="1" x14ac:dyDescent="0.25">
      <c r="A2" s="31" t="s">
        <v>43</v>
      </c>
    </row>
    <row r="3" spans="1:1" x14ac:dyDescent="0.25">
      <c r="A3" s="31" t="s">
        <v>39</v>
      </c>
    </row>
    <row r="4" spans="1:1" x14ac:dyDescent="0.25">
      <c r="A4" s="32" t="s">
        <v>40</v>
      </c>
    </row>
    <row r="5" spans="1:1" x14ac:dyDescent="0.25">
      <c r="A5" s="31" t="s">
        <v>41</v>
      </c>
    </row>
    <row r="6" spans="1:1" ht="15.75" thickBot="1" x14ac:dyDescent="0.3">
      <c r="A6" s="33" t="s">
        <v>42</v>
      </c>
    </row>
    <row r="7" spans="1:1" x14ac:dyDescent="0.25">
      <c r="A7" s="8"/>
    </row>
    <row r="8" spans="1:1" ht="17.25" customHeight="1" x14ac:dyDescent="0.25">
      <c r="A8" s="6"/>
    </row>
    <row r="10" spans="1:1" x14ac:dyDescent="0.25">
      <c r="A10" s="8"/>
    </row>
    <row r="11" spans="1:1" x14ac:dyDescent="0.25">
      <c r="A11" s="12"/>
    </row>
    <row r="12" spans="1:1" x14ac:dyDescent="0.25">
      <c r="A12" s="11"/>
    </row>
    <row r="13" spans="1:1" x14ac:dyDescent="0.25">
      <c r="A13"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1"/>
  <sheetViews>
    <sheetView topLeftCell="A13" workbookViewId="0">
      <selection activeCell="A32" sqref="A32"/>
    </sheetView>
  </sheetViews>
  <sheetFormatPr defaultRowHeight="15" x14ac:dyDescent="0.25"/>
  <cols>
    <col min="1" max="1" width="252.7109375" customWidth="1"/>
  </cols>
  <sheetData>
    <row r="1" spans="1:1" ht="18.75" x14ac:dyDescent="0.3">
      <c r="A1" s="7" t="s">
        <v>1</v>
      </c>
    </row>
    <row r="2" spans="1:1" ht="15.75" x14ac:dyDescent="0.25">
      <c r="A2" s="3" t="s">
        <v>2</v>
      </c>
    </row>
    <row r="3" spans="1:1" ht="19.5" customHeight="1" x14ac:dyDescent="0.25">
      <c r="A3" s="6" t="s">
        <v>3</v>
      </c>
    </row>
    <row r="4" spans="1:1" x14ac:dyDescent="0.25">
      <c r="A4" s="4" t="s">
        <v>4</v>
      </c>
    </row>
    <row r="5" spans="1:1" x14ac:dyDescent="0.25">
      <c r="A5" s="4" t="s">
        <v>5</v>
      </c>
    </row>
    <row r="6" spans="1:1" x14ac:dyDescent="0.25">
      <c r="A6" s="4" t="s">
        <v>6</v>
      </c>
    </row>
    <row r="7" spans="1:1" ht="15.75" x14ac:dyDescent="0.25">
      <c r="A7" s="3" t="s">
        <v>7</v>
      </c>
    </row>
    <row r="8" spans="1:1" x14ac:dyDescent="0.25">
      <c r="A8" s="5" t="s">
        <v>8</v>
      </c>
    </row>
    <row r="9" spans="1:1" x14ac:dyDescent="0.25">
      <c r="A9" s="5" t="s">
        <v>9</v>
      </c>
    </row>
    <row r="10" spans="1:1" x14ac:dyDescent="0.25">
      <c r="A10" s="5" t="s">
        <v>10</v>
      </c>
    </row>
    <row r="11" spans="1:1" x14ac:dyDescent="0.25">
      <c r="A11" s="5" t="s">
        <v>11</v>
      </c>
    </row>
    <row r="13" spans="1:1" x14ac:dyDescent="0.25">
      <c r="A13" s="8" t="s">
        <v>27</v>
      </c>
    </row>
    <row r="14" spans="1:1" x14ac:dyDescent="0.25">
      <c r="A14" s="11" t="s">
        <v>14</v>
      </c>
    </row>
    <row r="15" spans="1:1" x14ac:dyDescent="0.25">
      <c r="A15" s="13" t="s">
        <v>15</v>
      </c>
    </row>
    <row r="16" spans="1:1" x14ac:dyDescent="0.25">
      <c r="A16" s="13" t="s">
        <v>16</v>
      </c>
    </row>
    <row r="17" spans="1:1" x14ac:dyDescent="0.25">
      <c r="A17" s="14"/>
    </row>
    <row r="18" spans="1:1" x14ac:dyDescent="0.25">
      <c r="A18" s="8" t="s">
        <v>28</v>
      </c>
    </row>
    <row r="19" spans="1:1" x14ac:dyDescent="0.25">
      <c r="A19" s="8" t="s">
        <v>17</v>
      </c>
    </row>
    <row r="20" spans="1:1" x14ac:dyDescent="0.25">
      <c r="A20" s="18" t="s">
        <v>29</v>
      </c>
    </row>
    <row r="21" spans="1:1" x14ac:dyDescent="0.25">
      <c r="A21" s="8" t="s">
        <v>18</v>
      </c>
    </row>
    <row r="22" spans="1:1" x14ac:dyDescent="0.25">
      <c r="A22" s="15" t="s">
        <v>19</v>
      </c>
    </row>
    <row r="23" spans="1:1" x14ac:dyDescent="0.25">
      <c r="A23" s="16" t="s">
        <v>20</v>
      </c>
    </row>
    <row r="24" spans="1:1" x14ac:dyDescent="0.25">
      <c r="A24" s="16" t="s">
        <v>21</v>
      </c>
    </row>
    <row r="25" spans="1:1" x14ac:dyDescent="0.25">
      <c r="A25" s="16" t="s">
        <v>22</v>
      </c>
    </row>
    <row r="26" spans="1:1" x14ac:dyDescent="0.25">
      <c r="A26" s="16" t="s">
        <v>23</v>
      </c>
    </row>
    <row r="27" spans="1:1" x14ac:dyDescent="0.25">
      <c r="A27" s="16" t="s">
        <v>24</v>
      </c>
    </row>
    <row r="28" spans="1:1" x14ac:dyDescent="0.25">
      <c r="A28" s="16" t="s">
        <v>25</v>
      </c>
    </row>
    <row r="29" spans="1:1" x14ac:dyDescent="0.25">
      <c r="A29" s="17"/>
    </row>
    <row r="30" spans="1:1" x14ac:dyDescent="0.25">
      <c r="A30" s="8" t="s">
        <v>26</v>
      </c>
    </row>
    <row r="31" spans="1:1" x14ac:dyDescent="0.25">
      <c r="A31" s="19" t="s">
        <v>30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432"/>
  <sheetViews>
    <sheetView workbookViewId="0">
      <selection activeCell="C28" sqref="C28"/>
    </sheetView>
  </sheetViews>
  <sheetFormatPr defaultRowHeight="15" x14ac:dyDescent="0.25"/>
  <cols>
    <col min="1" max="1" width="56.140625" customWidth="1"/>
    <col min="2" max="2" width="13.42578125" style="9" customWidth="1"/>
    <col min="3" max="3" width="13.7109375" style="9" customWidth="1"/>
    <col min="4" max="4" width="12.42578125" style="9" customWidth="1"/>
    <col min="5" max="5" width="12.85546875" style="9" customWidth="1"/>
    <col min="6" max="6" width="14.5703125" customWidth="1"/>
    <col min="7" max="8" width="14.42578125" customWidth="1"/>
    <col min="9" max="9" width="18.5703125" customWidth="1"/>
  </cols>
  <sheetData>
    <row r="1" spans="1:70" x14ac:dyDescent="0.25">
      <c r="A1" s="10" t="s">
        <v>12</v>
      </c>
      <c r="B1" s="48">
        <v>2023</v>
      </c>
      <c r="C1" s="49"/>
      <c r="D1" s="49"/>
      <c r="E1" s="50"/>
    </row>
    <row r="2" spans="1:70" ht="15.75" thickBot="1" x14ac:dyDescent="0.3">
      <c r="A2" s="29" t="s">
        <v>13</v>
      </c>
      <c r="B2" s="39">
        <v>1</v>
      </c>
      <c r="C2" s="40">
        <v>2</v>
      </c>
      <c r="D2" s="40">
        <v>3</v>
      </c>
      <c r="E2" s="40">
        <v>4</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x14ac:dyDescent="0.25">
      <c r="A3" s="24" t="s">
        <v>95</v>
      </c>
      <c r="B3" s="43">
        <f>COUNTIF('Falls Tracking'!B$3:B$200,"=1")</f>
        <v>0</v>
      </c>
      <c r="C3" s="43">
        <f>COUNTIF('Falls Tracking'!B$3:B$200,"=2")</f>
        <v>0</v>
      </c>
      <c r="D3" s="43">
        <f>COUNTIF('Falls Tracking'!B$3:B$200,"=3")</f>
        <v>0</v>
      </c>
      <c r="E3" s="43">
        <f>COUNTIF('Falls Tracking'!B$3:B$200,"=4")</f>
        <v>0</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row>
    <row r="4" spans="1:70" ht="15.75" thickBot="1" x14ac:dyDescent="0.3">
      <c r="A4" s="25" t="s">
        <v>0</v>
      </c>
      <c r="B4" s="44">
        <f>COUNTIFS('Falls Tracking'!$B$3:$B$200,"=1",'Falls Tracking'!$F$3:$F$200,"=yes")</f>
        <v>0</v>
      </c>
      <c r="C4" s="44">
        <f>COUNTIFS('Falls Tracking'!$B$3:$B$200,"=2",'Falls Tracking'!$F$3:$F$200,"=yes")</f>
        <v>0</v>
      </c>
      <c r="D4" s="44">
        <f>COUNTIFS('Falls Tracking'!$B$3:$B$200,"=3",'Falls Tracking'!$F$3:$F$200,"=yes")</f>
        <v>0</v>
      </c>
      <c r="E4" s="44">
        <f>COUNTIFS('Falls Tracking'!$B$3:$B$200,"=4",'Falls Tracking'!$F$3:$F$200,"=yes")</f>
        <v>0</v>
      </c>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row>
    <row r="5" spans="1:70" ht="15.75" thickBot="1" x14ac:dyDescent="0.3">
      <c r="A5" s="38" t="s">
        <v>37</v>
      </c>
      <c r="B5" s="45">
        <f>COUNTIF('Hospital-ED Visit Tracking'!$B3:$B200,"=1")</f>
        <v>0</v>
      </c>
      <c r="C5" s="45">
        <f>COUNTIF('Hospital-ED Visit Tracking'!$B3:$B200,"=2")</f>
        <v>0</v>
      </c>
      <c r="D5" s="45">
        <f>COUNTIF('Hospital-ED Visit Tracking'!$B3:$B200,"=3")</f>
        <v>0</v>
      </c>
      <c r="E5" s="45">
        <f>COUNTIF('Hospital-ED Visit Tracking'!$B3:$B200,"=4")</f>
        <v>0</v>
      </c>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row>
    <row r="6" spans="1:70" x14ac:dyDescent="0.25">
      <c r="A6" s="26" t="s">
        <v>31</v>
      </c>
      <c r="B6" s="43">
        <f>COUNTIF('Med Error Tracking'!$B3:$B200,"=1")</f>
        <v>0</v>
      </c>
      <c r="C6" s="43">
        <f>COUNTIF('Med Error Tracking'!$B3:$B200,"=2")</f>
        <v>0</v>
      </c>
      <c r="D6" s="43">
        <f>COUNTIF('Med Error Tracking'!$B3:$B200,"=3")</f>
        <v>0</v>
      </c>
      <c r="E6" s="43">
        <f>COUNTIF('Med Error Tracking'!$B3:$B200,"=4")</f>
        <v>0</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row>
    <row r="7" spans="1:70" x14ac:dyDescent="0.25">
      <c r="A7" s="27" t="s">
        <v>94</v>
      </c>
      <c r="C7" s="47"/>
      <c r="D7" s="47"/>
      <c r="E7" s="47"/>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row>
    <row r="8" spans="1:70" x14ac:dyDescent="0.25">
      <c r="A8" s="27" t="s">
        <v>32</v>
      </c>
      <c r="B8" s="46">
        <f>COUNTIFS('Med Error Tracking'!$B$3:$B$200,"=1",'Med Error Tracking'!$E$3:$E$200,"=Contraindications/Allergy ")</f>
        <v>0</v>
      </c>
      <c r="C8" s="46">
        <f>COUNTIFS('Med Error Tracking'!$B$3:$B$200,"=2",'Med Error Tracking'!$E$3:$E$200,"=Contraindications/Allergy ")</f>
        <v>0</v>
      </c>
      <c r="D8" s="46">
        <f>COUNTIFS('Med Error Tracking'!$B$3:$B$200,"=3",'Med Error Tracking'!$E$3:$E$200,"=Contraindications/Allergy ")</f>
        <v>0</v>
      </c>
      <c r="E8" s="46">
        <f>COUNTIFS('Med Error Tracking'!$B$3:$B$200,"=4",'Med Error Tracking'!$E$3:$E$200,"=Contraindications/Allergy ")</f>
        <v>0</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row>
    <row r="9" spans="1:70" x14ac:dyDescent="0.25">
      <c r="A9" s="27" t="s">
        <v>33</v>
      </c>
      <c r="B9" s="46">
        <f>COUNTIFS('Med Error Tracking'!$B$3:$B$200,"=1",'Med Error Tracking'!$E$3:$E$200,"=failure to administer ")</f>
        <v>0</v>
      </c>
      <c r="C9" s="46">
        <f>COUNTIFS('Med Error Tracking'!$B$3:$B$200,"=2",'Med Error Tracking'!$E$3:$E$200,"=failure to administer ")</f>
        <v>0</v>
      </c>
      <c r="D9" s="46">
        <f>COUNTIFS('Med Error Tracking'!$B$3:$B$200,"=3",'Med Error Tracking'!$E$3:$E$200,"=failure to administer ")</f>
        <v>0</v>
      </c>
      <c r="E9" s="46">
        <f>COUNTIFS('Med Error Tracking'!$B$3:$B$200,"=4",'Med Error Tracking'!$E$3:$E$200,"=failure to administer ")</f>
        <v>0</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row>
    <row r="10" spans="1:70" x14ac:dyDescent="0.25">
      <c r="A10" s="27" t="s">
        <v>34</v>
      </c>
      <c r="B10" s="46">
        <f>COUNTIFS('Med Error Tracking'!$B$3:$B$200,"=1",'Med Error Tracking'!$E$3:$E$200,"=administer outside scheduled time ")</f>
        <v>0</v>
      </c>
      <c r="C10" s="46">
        <f>COUNTIFS('Med Error Tracking'!$B$3:$B$200,"=2",'Med Error Tracking'!$E$3:$E$200,"=administer outside scheduled time ")</f>
        <v>0</v>
      </c>
      <c r="D10" s="46">
        <f>COUNTIFS('Med Error Tracking'!$B$3:$B$200,"=3",'Med Error Tracking'!$E$3:$E$200,"=administer outside scheduled time ")</f>
        <v>0</v>
      </c>
      <c r="E10" s="46">
        <f>COUNTIFS('Med Error Tracking'!$B$3:$B$200,"=4",'Med Error Tracking'!$E$3:$E$200,"=administer outside scheduled time ")</f>
        <v>0</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row>
    <row r="11" spans="1:70" x14ac:dyDescent="0.25">
      <c r="A11" s="27" t="s">
        <v>35</v>
      </c>
      <c r="B11" s="46">
        <f>COUNTIFS('Med Error Tracking'!$B$3:$B$200,"=1",'Med Error Tracking'!$E$3:$E$200,"=over-or under-dose ")</f>
        <v>0</v>
      </c>
      <c r="C11" s="46">
        <f>COUNTIFS('Med Error Tracking'!$B$3:$B$200,"=2",'Med Error Tracking'!$E$3:$E$200,"=over-or under-dose ")</f>
        <v>0</v>
      </c>
      <c r="D11" s="46">
        <f>COUNTIFS('Med Error Tracking'!$B$3:$B$200,"=3",'Med Error Tracking'!$E$3:$E$200,"=over-or under-dose ")</f>
        <v>0</v>
      </c>
      <c r="E11" s="46">
        <f>COUNTIFS('Med Error Tracking'!$B$3:$B$200,"=4",'Med Error Tracking'!$E$3:$E$200,"=over-or under-dose ")</f>
        <v>0</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row>
    <row r="12" spans="1:70" ht="15.75" thickBot="1" x14ac:dyDescent="0.3">
      <c r="A12" s="28" t="s">
        <v>36</v>
      </c>
      <c r="B12" s="46">
        <f>COUNTIFS('Med Error Tracking'!$B$3:$B$200,"=1",'Med Error Tracking'!$E$3:$E$200,"=wrong administration technique ")</f>
        <v>0</v>
      </c>
      <c r="C12" s="46">
        <f>COUNTIFS('Med Error Tracking'!$B$3:$B$200,"=2",'Med Error Tracking'!$E$3:$E$200,"=wrong administration technique ")</f>
        <v>0</v>
      </c>
      <c r="D12" s="46">
        <f>COUNTIFS('Med Error Tracking'!$B$3:$B$200,"=3",'Med Error Tracking'!$E$3:$E$200,"=wrong administration technique ")</f>
        <v>0</v>
      </c>
      <c r="E12" s="46">
        <f>COUNTIFS('Med Error Tracking'!$B$3:$B$200,"=4",'Med Error Tracking'!$E$3:$E$200,"=wrong administration technique ")</f>
        <v>0</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row>
    <row r="13" spans="1:70" x14ac:dyDescent="0.25">
      <c r="A13" s="20"/>
      <c r="B13" s="21"/>
      <c r="C13" s="21"/>
      <c r="D13" s="21"/>
      <c r="E13" s="2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row>
    <row r="14" spans="1:70" x14ac:dyDescent="0.25">
      <c r="A14" s="20"/>
      <c r="B14" s="21"/>
      <c r="C14" s="21"/>
      <c r="D14" s="21"/>
      <c r="E14" s="2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row>
    <row r="15" spans="1:70" x14ac:dyDescent="0.25">
      <c r="A15" s="20"/>
      <c r="B15" s="21"/>
      <c r="C15" s="21"/>
      <c r="D15" s="21"/>
      <c r="E15" s="2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row>
    <row r="16" spans="1:70" x14ac:dyDescent="0.25">
      <c r="A16" s="20"/>
      <c r="B16" s="21"/>
      <c r="C16" s="21"/>
      <c r="D16" s="21"/>
      <c r="E16" s="2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row>
    <row r="17" spans="1:66" x14ac:dyDescent="0.25">
      <c r="A17" s="20"/>
      <c r="B17" s="21"/>
      <c r="C17" s="21"/>
      <c r="D17" s="21"/>
      <c r="E17" s="2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row>
    <row r="18" spans="1:66" x14ac:dyDescent="0.25">
      <c r="A18" s="20"/>
      <c r="B18" s="21"/>
      <c r="C18" s="21"/>
      <c r="D18" s="21"/>
      <c r="E18" s="2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row>
    <row r="19" spans="1:66" x14ac:dyDescent="0.25">
      <c r="A19" s="20"/>
      <c r="B19" s="21"/>
      <c r="C19" s="21"/>
      <c r="D19" s="21"/>
      <c r="E19" s="2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row>
    <row r="20" spans="1:66" x14ac:dyDescent="0.25">
      <c r="A20" s="20"/>
      <c r="B20" s="21"/>
      <c r="C20" s="21"/>
      <c r="D20" s="21"/>
      <c r="E20" s="2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row>
    <row r="21" spans="1:66" x14ac:dyDescent="0.25">
      <c r="A21" s="20"/>
      <c r="B21" s="21"/>
      <c r="C21" s="21"/>
      <c r="D21" s="21"/>
      <c r="E21" s="2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row>
    <row r="22" spans="1:66" x14ac:dyDescent="0.25">
      <c r="A22" s="20"/>
      <c r="B22" s="21"/>
      <c r="C22" s="21"/>
      <c r="D22" s="21"/>
      <c r="E22" s="2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row>
    <row r="23" spans="1:66" x14ac:dyDescent="0.25">
      <c r="A23" s="20"/>
      <c r="B23" s="21"/>
      <c r="C23" s="21"/>
      <c r="D23" s="21"/>
      <c r="E23" s="2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row>
    <row r="24" spans="1:66" x14ac:dyDescent="0.25">
      <c r="A24" s="22"/>
      <c r="B24" s="21"/>
      <c r="C24" s="21"/>
      <c r="D24" s="21"/>
      <c r="E24" s="2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row>
    <row r="25" spans="1:66" x14ac:dyDescent="0.25">
      <c r="A25" s="22"/>
      <c r="B25" s="21"/>
      <c r="C25" s="21"/>
      <c r="D25" s="21"/>
      <c r="E25" s="2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row>
    <row r="26" spans="1:66" x14ac:dyDescent="0.25">
      <c r="A26" s="22"/>
      <c r="B26" s="21"/>
      <c r="C26" s="21"/>
      <c r="D26" s="21"/>
      <c r="E26" s="2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row>
    <row r="27" spans="1:66" x14ac:dyDescent="0.25">
      <c r="A27" s="22"/>
      <c r="B27" s="21"/>
      <c r="C27" s="21"/>
      <c r="D27" s="21"/>
      <c r="E27" s="2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row>
    <row r="28" spans="1:66" x14ac:dyDescent="0.25">
      <c r="A28" s="22"/>
      <c r="B28" s="21"/>
      <c r="C28" s="21"/>
      <c r="D28" s="21"/>
      <c r="E28" s="2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row>
    <row r="29" spans="1:66" x14ac:dyDescent="0.25">
      <c r="A29" s="23"/>
      <c r="B29" s="23"/>
      <c r="C29" s="23"/>
      <c r="D29" s="23"/>
      <c r="E29" s="23"/>
    </row>
    <row r="30" spans="1:66" x14ac:dyDescent="0.25">
      <c r="A30" s="23"/>
      <c r="B30" s="23"/>
      <c r="C30" s="23"/>
      <c r="D30" s="23"/>
      <c r="E30" s="23"/>
    </row>
    <row r="31" spans="1:66" x14ac:dyDescent="0.25">
      <c r="A31" s="23"/>
      <c r="B31" s="23"/>
      <c r="C31" s="23"/>
      <c r="D31" s="23"/>
      <c r="E31" s="23"/>
    </row>
    <row r="32" spans="1:66" x14ac:dyDescent="0.25">
      <c r="A32" s="23"/>
      <c r="B32" s="23"/>
      <c r="C32" s="23"/>
      <c r="D32" s="23"/>
      <c r="E32" s="23"/>
    </row>
    <row r="33" spans="1:5" x14ac:dyDescent="0.25">
      <c r="A33" s="23"/>
      <c r="B33" s="23"/>
      <c r="C33" s="23"/>
      <c r="D33" s="23"/>
      <c r="E33" s="23"/>
    </row>
    <row r="34" spans="1:5" x14ac:dyDescent="0.25">
      <c r="A34" s="23"/>
      <c r="B34" s="23"/>
      <c r="C34" s="23"/>
      <c r="D34" s="23"/>
      <c r="E34" s="23"/>
    </row>
    <row r="35" spans="1:5" x14ac:dyDescent="0.25">
      <c r="A35" s="23"/>
      <c r="B35" s="23"/>
      <c r="C35" s="23"/>
      <c r="D35" s="23"/>
      <c r="E35" s="23"/>
    </row>
    <row r="36" spans="1:5" x14ac:dyDescent="0.25">
      <c r="A36" s="23"/>
      <c r="B36" s="23"/>
      <c r="C36" s="23"/>
      <c r="D36" s="23"/>
      <c r="E36" s="23"/>
    </row>
    <row r="37" spans="1:5" x14ac:dyDescent="0.25">
      <c r="A37" s="23"/>
      <c r="B37" s="23"/>
      <c r="C37" s="23"/>
      <c r="D37" s="23"/>
      <c r="E37" s="23"/>
    </row>
    <row r="38" spans="1:5" x14ac:dyDescent="0.25">
      <c r="A38" s="23"/>
      <c r="B38" s="23"/>
      <c r="C38" s="23"/>
      <c r="D38" s="23"/>
      <c r="E38" s="23"/>
    </row>
    <row r="39" spans="1:5" x14ac:dyDescent="0.25">
      <c r="A39" s="23"/>
      <c r="B39" s="23"/>
      <c r="C39" s="23"/>
      <c r="D39" s="23"/>
      <c r="E39" s="23"/>
    </row>
    <row r="40" spans="1:5" x14ac:dyDescent="0.25">
      <c r="A40" s="23"/>
      <c r="B40" s="23"/>
      <c r="C40" s="23"/>
      <c r="D40" s="23"/>
      <c r="E40" s="23"/>
    </row>
    <row r="41" spans="1:5" x14ac:dyDescent="0.25">
      <c r="A41" s="23"/>
      <c r="B41" s="23"/>
      <c r="C41" s="23"/>
      <c r="D41" s="23"/>
      <c r="E41" s="23"/>
    </row>
    <row r="42" spans="1:5" x14ac:dyDescent="0.25">
      <c r="A42" s="23"/>
      <c r="B42" s="23"/>
      <c r="C42" s="23"/>
      <c r="D42" s="23"/>
      <c r="E42" s="23"/>
    </row>
    <row r="43" spans="1:5" x14ac:dyDescent="0.25">
      <c r="A43" s="23"/>
      <c r="B43" s="23"/>
      <c r="C43" s="23"/>
      <c r="D43" s="23"/>
      <c r="E43" s="23"/>
    </row>
    <row r="44" spans="1:5" x14ac:dyDescent="0.25">
      <c r="A44" s="23"/>
      <c r="B44" s="23"/>
      <c r="C44" s="23"/>
      <c r="D44" s="23"/>
      <c r="E44" s="23"/>
    </row>
    <row r="45" spans="1:5" x14ac:dyDescent="0.25">
      <c r="A45" s="23"/>
      <c r="B45" s="23"/>
      <c r="C45" s="23"/>
      <c r="D45" s="23"/>
      <c r="E45" s="23"/>
    </row>
    <row r="46" spans="1:5" x14ac:dyDescent="0.25">
      <c r="A46" s="23"/>
      <c r="B46" s="23"/>
      <c r="C46" s="23"/>
      <c r="D46" s="23"/>
      <c r="E46" s="23"/>
    </row>
    <row r="47" spans="1:5" x14ac:dyDescent="0.25">
      <c r="A47" s="23"/>
      <c r="B47" s="23"/>
      <c r="C47" s="23"/>
      <c r="D47" s="23"/>
      <c r="E47" s="23"/>
    </row>
    <row r="48" spans="1:5" x14ac:dyDescent="0.25">
      <c r="A48" s="23"/>
      <c r="B48" s="23"/>
      <c r="C48" s="23"/>
      <c r="D48" s="23"/>
      <c r="E48" s="23"/>
    </row>
    <row r="49" spans="1:5" x14ac:dyDescent="0.25">
      <c r="A49" s="23"/>
      <c r="B49" s="23"/>
      <c r="C49" s="23"/>
      <c r="D49" s="23"/>
      <c r="E49" s="23"/>
    </row>
    <row r="50" spans="1:5" x14ac:dyDescent="0.25">
      <c r="A50" s="23"/>
      <c r="B50" s="23"/>
      <c r="C50" s="23"/>
      <c r="D50" s="23"/>
      <c r="E50" s="23"/>
    </row>
    <row r="51" spans="1:5" x14ac:dyDescent="0.25">
      <c r="A51" s="23"/>
      <c r="B51" s="23"/>
      <c r="C51" s="23"/>
      <c r="D51" s="23"/>
      <c r="E51" s="23"/>
    </row>
    <row r="52" spans="1:5" x14ac:dyDescent="0.25">
      <c r="A52" s="23"/>
      <c r="B52" s="23"/>
      <c r="C52" s="23"/>
      <c r="D52" s="23"/>
      <c r="E52" s="23"/>
    </row>
    <row r="53" spans="1:5" x14ac:dyDescent="0.25">
      <c r="A53" s="23"/>
      <c r="B53" s="23"/>
      <c r="C53" s="23"/>
      <c r="D53" s="23"/>
      <c r="E53" s="23"/>
    </row>
    <row r="54" spans="1:5" x14ac:dyDescent="0.25">
      <c r="A54" s="23"/>
      <c r="B54" s="23"/>
      <c r="C54" s="23"/>
      <c r="D54" s="23"/>
      <c r="E54" s="23"/>
    </row>
    <row r="55" spans="1:5" x14ac:dyDescent="0.25">
      <c r="A55" s="23"/>
      <c r="B55" s="23"/>
      <c r="C55" s="23"/>
      <c r="D55" s="23"/>
      <c r="E55" s="23"/>
    </row>
    <row r="56" spans="1:5" x14ac:dyDescent="0.25">
      <c r="A56" s="23"/>
      <c r="B56" s="23"/>
      <c r="C56" s="23"/>
      <c r="D56" s="23"/>
      <c r="E56" s="23"/>
    </row>
    <row r="57" spans="1:5" x14ac:dyDescent="0.25">
      <c r="A57" s="23"/>
      <c r="B57" s="23"/>
      <c r="C57" s="23"/>
      <c r="D57" s="23"/>
      <c r="E57" s="23"/>
    </row>
    <row r="58" spans="1:5" x14ac:dyDescent="0.25">
      <c r="A58" s="23"/>
      <c r="B58" s="23"/>
      <c r="C58" s="23"/>
      <c r="D58" s="23"/>
      <c r="E58" s="23"/>
    </row>
    <row r="59" spans="1:5" x14ac:dyDescent="0.25">
      <c r="A59" s="23"/>
      <c r="B59" s="23"/>
      <c r="C59" s="23"/>
      <c r="D59" s="23"/>
      <c r="E59" s="23"/>
    </row>
    <row r="60" spans="1:5" x14ac:dyDescent="0.25">
      <c r="A60" s="23"/>
      <c r="B60" s="23"/>
      <c r="C60" s="23"/>
      <c r="D60" s="23"/>
      <c r="E60" s="23"/>
    </row>
    <row r="61" spans="1:5" x14ac:dyDescent="0.25">
      <c r="A61" s="23"/>
      <c r="B61" s="23"/>
      <c r="C61" s="23"/>
      <c r="D61" s="23"/>
      <c r="E61" s="23"/>
    </row>
    <row r="62" spans="1:5" x14ac:dyDescent="0.25">
      <c r="A62" s="23"/>
      <c r="B62" s="23"/>
      <c r="C62" s="23"/>
      <c r="D62" s="23"/>
      <c r="E62" s="23"/>
    </row>
    <row r="63" spans="1:5" x14ac:dyDescent="0.25">
      <c r="A63" s="23"/>
      <c r="B63" s="23"/>
      <c r="C63" s="23"/>
      <c r="D63" s="23"/>
      <c r="E63" s="23"/>
    </row>
    <row r="64" spans="1:5" x14ac:dyDescent="0.25">
      <c r="A64" s="23"/>
      <c r="B64" s="23"/>
      <c r="C64" s="23"/>
      <c r="D64" s="23"/>
      <c r="E64" s="23"/>
    </row>
    <row r="65" spans="1:5" x14ac:dyDescent="0.25">
      <c r="A65" s="23"/>
      <c r="B65" s="23"/>
      <c r="C65" s="23"/>
      <c r="D65" s="23"/>
      <c r="E65" s="23"/>
    </row>
    <row r="66" spans="1:5" x14ac:dyDescent="0.25">
      <c r="A66" s="23"/>
      <c r="B66" s="23"/>
      <c r="C66" s="23"/>
      <c r="D66" s="23"/>
      <c r="E66" s="23"/>
    </row>
    <row r="67" spans="1:5" x14ac:dyDescent="0.25">
      <c r="A67" s="23"/>
      <c r="B67" s="23"/>
      <c r="C67" s="23"/>
      <c r="D67" s="23"/>
      <c r="E67" s="23"/>
    </row>
    <row r="68" spans="1:5" x14ac:dyDescent="0.25">
      <c r="A68" s="23"/>
      <c r="B68" s="23"/>
      <c r="C68" s="23"/>
      <c r="D68" s="23"/>
      <c r="E68" s="23"/>
    </row>
    <row r="69" spans="1:5" x14ac:dyDescent="0.25">
      <c r="A69" s="23"/>
      <c r="B69" s="23"/>
      <c r="C69" s="23"/>
      <c r="D69" s="23"/>
      <c r="E69" s="23"/>
    </row>
    <row r="70" spans="1:5" x14ac:dyDescent="0.25">
      <c r="A70" s="23"/>
      <c r="B70" s="23"/>
      <c r="C70" s="23"/>
      <c r="D70" s="23"/>
      <c r="E70" s="23"/>
    </row>
    <row r="71" spans="1:5" x14ac:dyDescent="0.25">
      <c r="A71" s="23"/>
      <c r="B71" s="23"/>
      <c r="C71" s="23"/>
      <c r="D71" s="23"/>
      <c r="E71" s="23"/>
    </row>
    <row r="72" spans="1:5" x14ac:dyDescent="0.25">
      <c r="A72" s="23"/>
      <c r="B72" s="23"/>
      <c r="C72" s="23"/>
      <c r="D72" s="23"/>
      <c r="E72" s="23"/>
    </row>
    <row r="73" spans="1:5" x14ac:dyDescent="0.25">
      <c r="A73" s="23"/>
      <c r="B73" s="23"/>
      <c r="C73" s="23"/>
      <c r="D73" s="23"/>
      <c r="E73" s="23"/>
    </row>
    <row r="74" spans="1:5" x14ac:dyDescent="0.25">
      <c r="A74" s="23"/>
      <c r="B74" s="23"/>
      <c r="C74" s="23"/>
      <c r="D74" s="23"/>
      <c r="E74" s="23"/>
    </row>
    <row r="75" spans="1:5" x14ac:dyDescent="0.25">
      <c r="A75" s="23"/>
      <c r="B75" s="23"/>
      <c r="C75" s="23"/>
      <c r="D75" s="23"/>
      <c r="E75" s="23"/>
    </row>
    <row r="76" spans="1:5" x14ac:dyDescent="0.25">
      <c r="A76" s="23"/>
      <c r="B76" s="23"/>
      <c r="C76" s="23"/>
      <c r="D76" s="23"/>
      <c r="E76" s="23"/>
    </row>
    <row r="77" spans="1:5" x14ac:dyDescent="0.25">
      <c r="A77" s="23"/>
      <c r="B77" s="23"/>
      <c r="C77" s="23"/>
      <c r="D77" s="23"/>
      <c r="E77" s="23"/>
    </row>
    <row r="78" spans="1:5" x14ac:dyDescent="0.25">
      <c r="A78" s="23"/>
      <c r="B78" s="23"/>
      <c r="C78" s="23"/>
      <c r="D78" s="23"/>
      <c r="E78" s="23"/>
    </row>
    <row r="79" spans="1:5" x14ac:dyDescent="0.25">
      <c r="A79" s="23"/>
      <c r="B79" s="23"/>
      <c r="C79" s="23"/>
      <c r="D79" s="23"/>
      <c r="E79" s="23"/>
    </row>
    <row r="80" spans="1:5" x14ac:dyDescent="0.25">
      <c r="A80" s="23"/>
      <c r="B80" s="23"/>
      <c r="C80" s="23"/>
      <c r="D80" s="23"/>
      <c r="E80" s="23"/>
    </row>
    <row r="81" spans="1:5" x14ac:dyDescent="0.25">
      <c r="A81" s="23"/>
      <c r="B81" s="23"/>
      <c r="C81" s="23"/>
      <c r="D81" s="23"/>
      <c r="E81" s="23"/>
    </row>
    <row r="82" spans="1:5" x14ac:dyDescent="0.25">
      <c r="A82" s="23"/>
      <c r="B82" s="23"/>
      <c r="C82" s="23"/>
      <c r="D82" s="23"/>
      <c r="E82" s="23"/>
    </row>
    <row r="83" spans="1:5" x14ac:dyDescent="0.25">
      <c r="A83" s="23"/>
      <c r="B83" s="23"/>
      <c r="C83" s="23"/>
      <c r="D83" s="23"/>
      <c r="E83" s="23"/>
    </row>
    <row r="84" spans="1:5" x14ac:dyDescent="0.25">
      <c r="A84" s="23"/>
      <c r="B84" s="23"/>
      <c r="C84" s="23"/>
      <c r="D84" s="23"/>
      <c r="E84" s="23"/>
    </row>
    <row r="85" spans="1:5" x14ac:dyDescent="0.25">
      <c r="A85" s="23"/>
      <c r="B85" s="23"/>
      <c r="C85" s="23"/>
      <c r="D85" s="23"/>
      <c r="E85" s="23"/>
    </row>
    <row r="86" spans="1:5" x14ac:dyDescent="0.25">
      <c r="A86" s="23"/>
      <c r="B86" s="23"/>
      <c r="C86" s="23"/>
      <c r="D86" s="23"/>
      <c r="E86" s="23"/>
    </row>
    <row r="87" spans="1:5" x14ac:dyDescent="0.25">
      <c r="A87" s="23"/>
      <c r="B87" s="23"/>
      <c r="C87" s="23"/>
      <c r="D87" s="23"/>
      <c r="E87" s="23"/>
    </row>
    <row r="88" spans="1:5" x14ac:dyDescent="0.25">
      <c r="A88" s="23"/>
      <c r="B88" s="23"/>
      <c r="C88" s="23"/>
      <c r="D88" s="23"/>
      <c r="E88" s="23"/>
    </row>
    <row r="89" spans="1:5" x14ac:dyDescent="0.25">
      <c r="A89" s="23"/>
      <c r="B89" s="23"/>
      <c r="C89" s="23"/>
      <c r="D89" s="23"/>
      <c r="E89" s="23"/>
    </row>
    <row r="90" spans="1:5" x14ac:dyDescent="0.25">
      <c r="A90" s="23"/>
      <c r="B90" s="23"/>
      <c r="C90" s="23"/>
      <c r="D90" s="23"/>
      <c r="E90" s="23"/>
    </row>
    <row r="91" spans="1:5" x14ac:dyDescent="0.25">
      <c r="A91" s="23"/>
      <c r="B91" s="23"/>
      <c r="C91" s="23"/>
      <c r="D91" s="23"/>
      <c r="E91" s="23"/>
    </row>
    <row r="92" spans="1:5" x14ac:dyDescent="0.25">
      <c r="A92" s="23"/>
      <c r="B92" s="23"/>
      <c r="C92" s="23"/>
      <c r="D92" s="23"/>
      <c r="E92" s="23"/>
    </row>
    <row r="93" spans="1:5" x14ac:dyDescent="0.25">
      <c r="A93" s="23"/>
      <c r="B93" s="23"/>
      <c r="C93" s="23"/>
      <c r="D93" s="23"/>
      <c r="E93" s="23"/>
    </row>
    <row r="94" spans="1:5" x14ac:dyDescent="0.25">
      <c r="A94" s="23"/>
      <c r="B94" s="23"/>
      <c r="C94" s="23"/>
      <c r="D94" s="23"/>
      <c r="E94" s="23"/>
    </row>
    <row r="95" spans="1:5" x14ac:dyDescent="0.25">
      <c r="A95" s="23"/>
      <c r="B95" s="23"/>
      <c r="C95" s="23"/>
      <c r="D95" s="23"/>
      <c r="E95" s="23"/>
    </row>
    <row r="96" spans="1:5" x14ac:dyDescent="0.25">
      <c r="A96" s="23"/>
      <c r="B96" s="23"/>
      <c r="C96" s="23"/>
      <c r="D96" s="23"/>
      <c r="E96" s="23"/>
    </row>
    <row r="97" spans="1:5" x14ac:dyDescent="0.25">
      <c r="A97" s="23"/>
      <c r="B97" s="23"/>
      <c r="C97" s="23"/>
      <c r="D97" s="23"/>
      <c r="E97" s="23"/>
    </row>
    <row r="98" spans="1:5" x14ac:dyDescent="0.25">
      <c r="A98" s="23"/>
      <c r="B98" s="23"/>
      <c r="C98" s="23"/>
      <c r="D98" s="23"/>
      <c r="E98" s="23"/>
    </row>
    <row r="99" spans="1:5" x14ac:dyDescent="0.25">
      <c r="A99" s="23"/>
      <c r="B99" s="23"/>
      <c r="C99" s="23"/>
      <c r="D99" s="23"/>
      <c r="E99" s="23"/>
    </row>
    <row r="100" spans="1:5" x14ac:dyDescent="0.25">
      <c r="A100" s="23"/>
      <c r="B100" s="23"/>
      <c r="C100" s="23"/>
      <c r="D100" s="23"/>
      <c r="E100" s="23"/>
    </row>
    <row r="101" spans="1:5" x14ac:dyDescent="0.25">
      <c r="A101" s="23"/>
      <c r="B101" s="23"/>
      <c r="C101" s="23"/>
      <c r="D101" s="23"/>
      <c r="E101" s="23"/>
    </row>
    <row r="102" spans="1:5" x14ac:dyDescent="0.25">
      <c r="A102" s="23"/>
      <c r="B102" s="23"/>
      <c r="C102" s="23"/>
      <c r="D102" s="23"/>
      <c r="E102" s="23"/>
    </row>
    <row r="103" spans="1:5" x14ac:dyDescent="0.25">
      <c r="A103" s="23"/>
      <c r="B103" s="23"/>
      <c r="C103" s="23"/>
      <c r="D103" s="23"/>
      <c r="E103" s="23"/>
    </row>
    <row r="104" spans="1:5" x14ac:dyDescent="0.25">
      <c r="A104" s="23"/>
      <c r="B104" s="23"/>
      <c r="C104" s="23"/>
      <c r="D104" s="23"/>
      <c r="E104" s="23"/>
    </row>
    <row r="105" spans="1:5" x14ac:dyDescent="0.25">
      <c r="A105" s="23"/>
      <c r="B105" s="23"/>
      <c r="C105" s="23"/>
      <c r="D105" s="23"/>
      <c r="E105" s="23"/>
    </row>
    <row r="106" spans="1:5" x14ac:dyDescent="0.25">
      <c r="A106" s="23"/>
      <c r="B106" s="23"/>
      <c r="C106" s="23"/>
      <c r="D106" s="23"/>
      <c r="E106" s="23"/>
    </row>
    <row r="107" spans="1:5" x14ac:dyDescent="0.25">
      <c r="A107" s="23"/>
      <c r="B107" s="23"/>
      <c r="C107" s="23"/>
      <c r="D107" s="23"/>
      <c r="E107" s="23"/>
    </row>
    <row r="108" spans="1:5" x14ac:dyDescent="0.25">
      <c r="A108" s="23"/>
      <c r="B108" s="23"/>
      <c r="C108" s="23"/>
      <c r="D108" s="23"/>
      <c r="E108" s="23"/>
    </row>
    <row r="109" spans="1:5" x14ac:dyDescent="0.25">
      <c r="A109" s="23"/>
      <c r="B109" s="23"/>
      <c r="C109" s="23"/>
      <c r="D109" s="23"/>
      <c r="E109" s="23"/>
    </row>
    <row r="110" spans="1:5" x14ac:dyDescent="0.25">
      <c r="A110" s="23"/>
      <c r="B110" s="23"/>
      <c r="C110" s="23"/>
      <c r="D110" s="23"/>
      <c r="E110" s="23"/>
    </row>
    <row r="111" spans="1:5" x14ac:dyDescent="0.25">
      <c r="A111" s="23"/>
      <c r="B111" s="23"/>
      <c r="C111" s="23"/>
      <c r="D111" s="23"/>
      <c r="E111" s="23"/>
    </row>
    <row r="112" spans="1:5" x14ac:dyDescent="0.25">
      <c r="A112" s="23"/>
      <c r="B112" s="23"/>
      <c r="C112" s="23"/>
      <c r="D112" s="23"/>
      <c r="E112" s="23"/>
    </row>
    <row r="113" spans="1:5" x14ac:dyDescent="0.25">
      <c r="A113" s="23"/>
      <c r="B113" s="23"/>
      <c r="C113" s="23"/>
      <c r="D113" s="23"/>
      <c r="E113" s="23"/>
    </row>
    <row r="114" spans="1:5" x14ac:dyDescent="0.25">
      <c r="A114" s="23"/>
      <c r="B114" s="23"/>
      <c r="C114" s="23"/>
      <c r="D114" s="23"/>
      <c r="E114" s="23"/>
    </row>
    <row r="115" spans="1:5" x14ac:dyDescent="0.25">
      <c r="A115" s="23"/>
      <c r="B115" s="23"/>
      <c r="C115" s="23"/>
      <c r="D115" s="23"/>
      <c r="E115" s="23"/>
    </row>
    <row r="116" spans="1:5" x14ac:dyDescent="0.25">
      <c r="A116" s="23"/>
      <c r="B116" s="23"/>
      <c r="C116" s="23"/>
      <c r="D116" s="23"/>
      <c r="E116" s="23"/>
    </row>
    <row r="117" spans="1:5" x14ac:dyDescent="0.25">
      <c r="A117" s="23"/>
      <c r="B117" s="23"/>
      <c r="C117" s="23"/>
      <c r="D117" s="23"/>
      <c r="E117" s="23"/>
    </row>
    <row r="118" spans="1:5" x14ac:dyDescent="0.25">
      <c r="A118" s="23"/>
      <c r="B118" s="23"/>
      <c r="C118" s="23"/>
      <c r="D118" s="23"/>
      <c r="E118" s="23"/>
    </row>
    <row r="119" spans="1:5" x14ac:dyDescent="0.25">
      <c r="A119" s="23"/>
      <c r="B119" s="23"/>
      <c r="C119" s="23"/>
      <c r="D119" s="23"/>
      <c r="E119" s="23"/>
    </row>
    <row r="120" spans="1:5" x14ac:dyDescent="0.25">
      <c r="A120" s="23"/>
      <c r="B120" s="23"/>
      <c r="C120" s="23"/>
      <c r="D120" s="23"/>
      <c r="E120" s="23"/>
    </row>
    <row r="121" spans="1:5" x14ac:dyDescent="0.25">
      <c r="A121" s="23"/>
      <c r="B121" s="23"/>
      <c r="C121" s="23"/>
      <c r="D121" s="23"/>
      <c r="E121" s="23"/>
    </row>
    <row r="122" spans="1:5" x14ac:dyDescent="0.25">
      <c r="A122" s="23"/>
      <c r="B122" s="23"/>
      <c r="C122" s="23"/>
      <c r="D122" s="23"/>
      <c r="E122" s="23"/>
    </row>
    <row r="123" spans="1:5" x14ac:dyDescent="0.25">
      <c r="A123" s="23"/>
      <c r="B123" s="23"/>
      <c r="C123" s="23"/>
      <c r="D123" s="23"/>
      <c r="E123" s="23"/>
    </row>
    <row r="124" spans="1:5" x14ac:dyDescent="0.25">
      <c r="A124" s="23"/>
      <c r="B124" s="23"/>
      <c r="C124" s="23"/>
      <c r="D124" s="23"/>
      <c r="E124" s="23"/>
    </row>
    <row r="125" spans="1:5" x14ac:dyDescent="0.25">
      <c r="A125" s="23"/>
      <c r="B125" s="23"/>
      <c r="C125" s="23"/>
      <c r="D125" s="23"/>
      <c r="E125" s="23"/>
    </row>
    <row r="126" spans="1:5" x14ac:dyDescent="0.25">
      <c r="A126" s="23"/>
      <c r="B126" s="23"/>
      <c r="C126" s="23"/>
      <c r="D126" s="23"/>
      <c r="E126" s="23"/>
    </row>
    <row r="127" spans="1:5" x14ac:dyDescent="0.25">
      <c r="A127" s="23"/>
      <c r="B127" s="23"/>
      <c r="C127" s="23"/>
      <c r="D127" s="23"/>
      <c r="E127" s="23"/>
    </row>
    <row r="128" spans="1:5" x14ac:dyDescent="0.25">
      <c r="A128" s="23"/>
      <c r="B128" s="23"/>
      <c r="C128" s="23"/>
      <c r="D128" s="23"/>
      <c r="E128" s="23"/>
    </row>
    <row r="129" spans="1:5" x14ac:dyDescent="0.25">
      <c r="A129" s="23"/>
      <c r="B129" s="23"/>
      <c r="C129" s="23"/>
      <c r="D129" s="23"/>
      <c r="E129" s="23"/>
    </row>
    <row r="130" spans="1:5" x14ac:dyDescent="0.25">
      <c r="A130" s="23"/>
      <c r="B130" s="23"/>
      <c r="C130" s="23"/>
      <c r="D130" s="23"/>
      <c r="E130" s="23"/>
    </row>
    <row r="131" spans="1:5" x14ac:dyDescent="0.25">
      <c r="A131" s="23"/>
      <c r="B131" s="23"/>
      <c r="C131" s="23"/>
      <c r="D131" s="23"/>
      <c r="E131" s="23"/>
    </row>
    <row r="132" spans="1:5" x14ac:dyDescent="0.25">
      <c r="A132" s="23"/>
      <c r="B132" s="23"/>
      <c r="C132" s="23"/>
      <c r="D132" s="23"/>
      <c r="E132" s="23"/>
    </row>
    <row r="133" spans="1:5" x14ac:dyDescent="0.25">
      <c r="A133" s="23"/>
      <c r="B133" s="23"/>
      <c r="C133" s="23"/>
      <c r="D133" s="23"/>
      <c r="E133" s="23"/>
    </row>
    <row r="134" spans="1:5" x14ac:dyDescent="0.25">
      <c r="A134" s="23"/>
      <c r="B134" s="23"/>
      <c r="C134" s="23"/>
      <c r="D134" s="23"/>
      <c r="E134" s="23"/>
    </row>
    <row r="135" spans="1:5" x14ac:dyDescent="0.25">
      <c r="A135" s="23"/>
      <c r="B135" s="23"/>
      <c r="C135" s="23"/>
      <c r="D135" s="23"/>
      <c r="E135" s="23"/>
    </row>
    <row r="136" spans="1:5" x14ac:dyDescent="0.25">
      <c r="A136" s="23"/>
      <c r="B136" s="23"/>
      <c r="C136" s="23"/>
      <c r="D136" s="23"/>
      <c r="E136" s="23"/>
    </row>
    <row r="137" spans="1:5" x14ac:dyDescent="0.25">
      <c r="A137" s="23"/>
      <c r="B137" s="23"/>
      <c r="C137" s="23"/>
      <c r="D137" s="23"/>
      <c r="E137" s="23"/>
    </row>
    <row r="138" spans="1:5" x14ac:dyDescent="0.25">
      <c r="A138" s="23"/>
      <c r="B138" s="23"/>
      <c r="C138" s="23"/>
      <c r="D138" s="23"/>
      <c r="E138" s="23"/>
    </row>
    <row r="139" spans="1:5" x14ac:dyDescent="0.25">
      <c r="A139" s="23"/>
      <c r="B139" s="23"/>
      <c r="C139" s="23"/>
      <c r="D139" s="23"/>
      <c r="E139" s="23"/>
    </row>
    <row r="140" spans="1:5" x14ac:dyDescent="0.25">
      <c r="A140" s="23"/>
      <c r="B140" s="23"/>
      <c r="C140" s="23"/>
      <c r="D140" s="23"/>
      <c r="E140" s="23"/>
    </row>
    <row r="141" spans="1:5" x14ac:dyDescent="0.25">
      <c r="A141" s="23"/>
      <c r="B141" s="23"/>
      <c r="C141" s="23"/>
      <c r="D141" s="23"/>
      <c r="E141" s="23"/>
    </row>
    <row r="142" spans="1:5" x14ac:dyDescent="0.25">
      <c r="A142" s="23"/>
      <c r="B142" s="23"/>
      <c r="C142" s="23"/>
      <c r="D142" s="23"/>
      <c r="E142" s="23"/>
    </row>
    <row r="143" spans="1:5" x14ac:dyDescent="0.25">
      <c r="A143" s="23"/>
      <c r="B143" s="23"/>
      <c r="C143" s="23"/>
      <c r="D143" s="23"/>
      <c r="E143" s="23"/>
    </row>
    <row r="144" spans="1:5" x14ac:dyDescent="0.25">
      <c r="A144" s="23"/>
      <c r="B144" s="23"/>
      <c r="C144" s="23"/>
      <c r="D144" s="23"/>
      <c r="E144" s="23"/>
    </row>
    <row r="145" spans="1:5" x14ac:dyDescent="0.25">
      <c r="A145" s="23"/>
      <c r="B145" s="23"/>
      <c r="C145" s="23"/>
      <c r="D145" s="23"/>
      <c r="E145" s="23"/>
    </row>
    <row r="146" spans="1:5" x14ac:dyDescent="0.25">
      <c r="A146" s="23"/>
      <c r="B146" s="23"/>
      <c r="C146" s="23"/>
      <c r="D146" s="23"/>
      <c r="E146" s="23"/>
    </row>
    <row r="147" spans="1:5" x14ac:dyDescent="0.25">
      <c r="A147" s="23"/>
      <c r="B147" s="23"/>
      <c r="C147" s="23"/>
      <c r="D147" s="23"/>
      <c r="E147" s="23"/>
    </row>
    <row r="148" spans="1:5" x14ac:dyDescent="0.25">
      <c r="A148" s="23"/>
      <c r="B148" s="23"/>
      <c r="C148" s="23"/>
      <c r="D148" s="23"/>
      <c r="E148" s="23"/>
    </row>
    <row r="149" spans="1:5" x14ac:dyDescent="0.25">
      <c r="A149" s="23"/>
      <c r="B149" s="23"/>
      <c r="C149" s="23"/>
      <c r="D149" s="23"/>
      <c r="E149" s="23"/>
    </row>
    <row r="150" spans="1:5" x14ac:dyDescent="0.25">
      <c r="A150" s="23"/>
      <c r="B150" s="23"/>
      <c r="C150" s="23"/>
      <c r="D150" s="23"/>
      <c r="E150" s="23"/>
    </row>
    <row r="151" spans="1:5" x14ac:dyDescent="0.25">
      <c r="A151" s="23"/>
      <c r="B151" s="23"/>
      <c r="C151" s="23"/>
      <c r="D151" s="23"/>
      <c r="E151" s="23"/>
    </row>
    <row r="152" spans="1:5" x14ac:dyDescent="0.25">
      <c r="A152" s="23"/>
      <c r="B152" s="23"/>
      <c r="C152" s="23"/>
      <c r="D152" s="23"/>
      <c r="E152" s="23"/>
    </row>
    <row r="153" spans="1:5" x14ac:dyDescent="0.25">
      <c r="A153" s="23"/>
      <c r="B153" s="23"/>
      <c r="C153" s="23"/>
      <c r="D153" s="23"/>
      <c r="E153" s="23"/>
    </row>
    <row r="154" spans="1:5" x14ac:dyDescent="0.25">
      <c r="A154" s="23"/>
      <c r="B154" s="23"/>
      <c r="C154" s="23"/>
      <c r="D154" s="23"/>
      <c r="E154" s="23"/>
    </row>
    <row r="155" spans="1:5" x14ac:dyDescent="0.25">
      <c r="A155" s="23"/>
      <c r="B155" s="23"/>
      <c r="C155" s="23"/>
      <c r="D155" s="23"/>
      <c r="E155" s="23"/>
    </row>
    <row r="156" spans="1:5" x14ac:dyDescent="0.25">
      <c r="A156" s="23"/>
      <c r="B156" s="23"/>
      <c r="C156" s="23"/>
      <c r="D156" s="23"/>
      <c r="E156" s="23"/>
    </row>
    <row r="157" spans="1:5" x14ac:dyDescent="0.25">
      <c r="A157" s="23"/>
      <c r="B157" s="23"/>
      <c r="C157" s="23"/>
      <c r="D157" s="23"/>
      <c r="E157" s="23"/>
    </row>
    <row r="158" spans="1:5" x14ac:dyDescent="0.25">
      <c r="A158" s="23"/>
      <c r="B158" s="23"/>
      <c r="C158" s="23"/>
      <c r="D158" s="23"/>
      <c r="E158" s="23"/>
    </row>
    <row r="159" spans="1:5" x14ac:dyDescent="0.25">
      <c r="A159" s="23"/>
      <c r="B159" s="23"/>
      <c r="C159" s="23"/>
      <c r="D159" s="23"/>
      <c r="E159" s="23"/>
    </row>
    <row r="160" spans="1:5" x14ac:dyDescent="0.25">
      <c r="A160" s="23"/>
      <c r="B160" s="23"/>
      <c r="C160" s="23"/>
      <c r="D160" s="23"/>
      <c r="E160" s="23"/>
    </row>
    <row r="161" spans="1:5" x14ac:dyDescent="0.25">
      <c r="A161" s="23"/>
      <c r="B161" s="23"/>
      <c r="C161" s="23"/>
      <c r="D161" s="23"/>
      <c r="E161" s="23"/>
    </row>
    <row r="162" spans="1:5" x14ac:dyDescent="0.25">
      <c r="A162" s="23"/>
      <c r="B162" s="23"/>
      <c r="C162" s="23"/>
      <c r="D162" s="23"/>
      <c r="E162" s="23"/>
    </row>
    <row r="163" spans="1:5" x14ac:dyDescent="0.25">
      <c r="A163" s="23"/>
      <c r="B163" s="23"/>
      <c r="C163" s="23"/>
      <c r="D163" s="23"/>
      <c r="E163" s="23"/>
    </row>
    <row r="164" spans="1:5" x14ac:dyDescent="0.25">
      <c r="A164" s="23"/>
      <c r="B164" s="23"/>
      <c r="C164" s="23"/>
      <c r="D164" s="23"/>
      <c r="E164" s="23"/>
    </row>
    <row r="165" spans="1:5" x14ac:dyDescent="0.25">
      <c r="A165" s="23"/>
      <c r="B165" s="23"/>
      <c r="C165" s="23"/>
      <c r="D165" s="23"/>
      <c r="E165" s="23"/>
    </row>
    <row r="166" spans="1:5" x14ac:dyDescent="0.25">
      <c r="A166" s="23"/>
      <c r="B166" s="23"/>
      <c r="C166" s="23"/>
      <c r="D166" s="23"/>
      <c r="E166" s="23"/>
    </row>
    <row r="167" spans="1:5" x14ac:dyDescent="0.25">
      <c r="A167" s="23"/>
      <c r="B167" s="23"/>
      <c r="C167" s="23"/>
      <c r="D167" s="23"/>
      <c r="E167" s="23"/>
    </row>
    <row r="168" spans="1:5" x14ac:dyDescent="0.25">
      <c r="A168" s="23"/>
      <c r="B168" s="23"/>
      <c r="C168" s="23"/>
      <c r="D168" s="23"/>
      <c r="E168" s="23"/>
    </row>
    <row r="169" spans="1:5" x14ac:dyDescent="0.25">
      <c r="A169" s="23"/>
      <c r="B169" s="23"/>
      <c r="C169" s="23"/>
      <c r="D169" s="23"/>
      <c r="E169" s="23"/>
    </row>
    <row r="170" spans="1:5" x14ac:dyDescent="0.25">
      <c r="A170" s="23"/>
      <c r="B170" s="23"/>
      <c r="C170" s="23"/>
      <c r="D170" s="23"/>
      <c r="E170" s="23"/>
    </row>
    <row r="171" spans="1:5" x14ac:dyDescent="0.25">
      <c r="A171" s="23"/>
      <c r="B171" s="23"/>
      <c r="C171" s="23"/>
      <c r="D171" s="23"/>
      <c r="E171" s="23"/>
    </row>
    <row r="172" spans="1:5" x14ac:dyDescent="0.25">
      <c r="A172" s="23"/>
      <c r="B172" s="23"/>
      <c r="C172" s="23"/>
      <c r="D172" s="23"/>
      <c r="E172" s="23"/>
    </row>
    <row r="173" spans="1:5" x14ac:dyDescent="0.25">
      <c r="A173" s="23"/>
      <c r="B173" s="23"/>
      <c r="C173" s="23"/>
      <c r="D173" s="23"/>
      <c r="E173" s="23"/>
    </row>
    <row r="174" spans="1:5" x14ac:dyDescent="0.25">
      <c r="A174" s="23"/>
      <c r="B174" s="23"/>
      <c r="C174" s="23"/>
      <c r="D174" s="23"/>
      <c r="E174" s="23"/>
    </row>
    <row r="175" spans="1:5" x14ac:dyDescent="0.25">
      <c r="A175" s="23"/>
      <c r="B175" s="23"/>
      <c r="C175" s="23"/>
      <c r="D175" s="23"/>
      <c r="E175" s="23"/>
    </row>
    <row r="176" spans="1:5" x14ac:dyDescent="0.25">
      <c r="A176" s="23"/>
      <c r="B176" s="23"/>
      <c r="C176" s="23"/>
      <c r="D176" s="23"/>
      <c r="E176" s="23"/>
    </row>
    <row r="177" spans="1:5" x14ac:dyDescent="0.25">
      <c r="A177" s="23"/>
      <c r="B177" s="23"/>
      <c r="C177" s="23"/>
      <c r="D177" s="23"/>
      <c r="E177" s="23"/>
    </row>
    <row r="178" spans="1:5" x14ac:dyDescent="0.25">
      <c r="A178" s="23"/>
      <c r="B178" s="23"/>
      <c r="C178" s="23"/>
      <c r="D178" s="23"/>
      <c r="E178" s="23"/>
    </row>
    <row r="179" spans="1:5" x14ac:dyDescent="0.25">
      <c r="A179" s="23"/>
      <c r="B179" s="23"/>
      <c r="C179" s="23"/>
      <c r="D179" s="23"/>
      <c r="E179" s="23"/>
    </row>
    <row r="180" spans="1:5" x14ac:dyDescent="0.25">
      <c r="A180" s="23"/>
      <c r="B180" s="23"/>
      <c r="C180" s="23"/>
      <c r="D180" s="23"/>
      <c r="E180" s="23"/>
    </row>
    <row r="181" spans="1:5" x14ac:dyDescent="0.25">
      <c r="A181" s="23"/>
      <c r="B181" s="23"/>
      <c r="C181" s="23"/>
      <c r="D181" s="23"/>
      <c r="E181" s="23"/>
    </row>
    <row r="182" spans="1:5" x14ac:dyDescent="0.25">
      <c r="A182" s="23"/>
      <c r="B182" s="23"/>
      <c r="C182" s="23"/>
      <c r="D182" s="23"/>
      <c r="E182" s="23"/>
    </row>
    <row r="183" spans="1:5" x14ac:dyDescent="0.25">
      <c r="A183" s="23"/>
      <c r="B183" s="23"/>
      <c r="C183" s="23"/>
      <c r="D183" s="23"/>
      <c r="E183" s="23"/>
    </row>
    <row r="184" spans="1:5" x14ac:dyDescent="0.25">
      <c r="A184" s="23"/>
      <c r="B184" s="23"/>
      <c r="C184" s="23"/>
      <c r="D184" s="23"/>
      <c r="E184" s="23"/>
    </row>
    <row r="185" spans="1:5" x14ac:dyDescent="0.25">
      <c r="A185" s="23"/>
      <c r="B185" s="23"/>
      <c r="C185" s="23"/>
      <c r="D185" s="23"/>
      <c r="E185" s="23"/>
    </row>
    <row r="186" spans="1:5" x14ac:dyDescent="0.25">
      <c r="A186" s="23"/>
      <c r="B186" s="23"/>
      <c r="C186" s="23"/>
      <c r="D186" s="23"/>
      <c r="E186" s="23"/>
    </row>
    <row r="187" spans="1:5" x14ac:dyDescent="0.25">
      <c r="A187" s="23"/>
      <c r="B187" s="23"/>
      <c r="C187" s="23"/>
      <c r="D187" s="23"/>
      <c r="E187" s="23"/>
    </row>
    <row r="188" spans="1:5" x14ac:dyDescent="0.25">
      <c r="A188" s="23"/>
      <c r="B188" s="23"/>
      <c r="C188" s="23"/>
      <c r="D188" s="23"/>
      <c r="E188" s="23"/>
    </row>
    <row r="189" spans="1:5" x14ac:dyDescent="0.25">
      <c r="A189" s="23"/>
      <c r="B189" s="23"/>
      <c r="C189" s="23"/>
      <c r="D189" s="23"/>
      <c r="E189" s="23"/>
    </row>
    <row r="190" spans="1:5" x14ac:dyDescent="0.25">
      <c r="A190" s="23"/>
      <c r="B190" s="23"/>
      <c r="C190" s="23"/>
      <c r="D190" s="23"/>
      <c r="E190" s="23"/>
    </row>
    <row r="191" spans="1:5" x14ac:dyDescent="0.25">
      <c r="A191" s="23"/>
      <c r="B191" s="23"/>
      <c r="C191" s="23"/>
      <c r="D191" s="23"/>
      <c r="E191" s="23"/>
    </row>
    <row r="192" spans="1:5" x14ac:dyDescent="0.25">
      <c r="A192" s="23"/>
      <c r="B192" s="23"/>
      <c r="C192" s="23"/>
      <c r="D192" s="23"/>
      <c r="E192" s="23"/>
    </row>
    <row r="193" spans="1:5" x14ac:dyDescent="0.25">
      <c r="A193" s="23"/>
      <c r="B193" s="23"/>
      <c r="C193" s="23"/>
      <c r="D193" s="23"/>
      <c r="E193" s="23"/>
    </row>
    <row r="194" spans="1:5" x14ac:dyDescent="0.25">
      <c r="A194" s="23"/>
      <c r="B194" s="23"/>
      <c r="C194" s="23"/>
      <c r="D194" s="23"/>
      <c r="E194" s="23"/>
    </row>
    <row r="195" spans="1:5" x14ac:dyDescent="0.25">
      <c r="A195" s="23"/>
      <c r="B195" s="23"/>
      <c r="C195" s="23"/>
      <c r="D195" s="23"/>
      <c r="E195" s="23"/>
    </row>
    <row r="196" spans="1:5" x14ac:dyDescent="0.25">
      <c r="A196" s="23"/>
      <c r="B196" s="23"/>
      <c r="C196" s="23"/>
      <c r="D196" s="23"/>
      <c r="E196" s="23"/>
    </row>
    <row r="197" spans="1:5" x14ac:dyDescent="0.25">
      <c r="A197" s="23"/>
      <c r="B197" s="23"/>
      <c r="C197" s="23"/>
      <c r="D197" s="23"/>
      <c r="E197" s="23"/>
    </row>
    <row r="198" spans="1:5" x14ac:dyDescent="0.25">
      <c r="A198" s="23"/>
      <c r="B198" s="23"/>
      <c r="C198" s="23"/>
      <c r="D198" s="23"/>
      <c r="E198" s="23"/>
    </row>
    <row r="199" spans="1:5" x14ac:dyDescent="0.25">
      <c r="A199" s="23"/>
      <c r="B199" s="23"/>
      <c r="C199" s="23"/>
      <c r="D199" s="23"/>
      <c r="E199" s="23"/>
    </row>
    <row r="200" spans="1:5" x14ac:dyDescent="0.25">
      <c r="A200" s="23"/>
      <c r="B200" s="23"/>
      <c r="C200" s="23"/>
      <c r="D200" s="23"/>
      <c r="E200" s="23"/>
    </row>
    <row r="201" spans="1:5" x14ac:dyDescent="0.25">
      <c r="A201" s="23"/>
      <c r="B201" s="23"/>
      <c r="C201" s="23"/>
      <c r="D201" s="23"/>
      <c r="E201" s="23"/>
    </row>
    <row r="202" spans="1:5" x14ac:dyDescent="0.25">
      <c r="A202" s="23"/>
      <c r="B202" s="23"/>
      <c r="C202" s="23"/>
      <c r="D202" s="23"/>
      <c r="E202" s="23"/>
    </row>
    <row r="203" spans="1:5" x14ac:dyDescent="0.25">
      <c r="A203" s="23"/>
      <c r="B203" s="23"/>
      <c r="C203" s="23"/>
      <c r="D203" s="23"/>
      <c r="E203" s="23"/>
    </row>
    <row r="204" spans="1:5" x14ac:dyDescent="0.25">
      <c r="A204" s="23"/>
      <c r="B204" s="23"/>
      <c r="C204" s="23"/>
      <c r="D204" s="23"/>
      <c r="E204" s="23"/>
    </row>
    <row r="205" spans="1:5" x14ac:dyDescent="0.25">
      <c r="A205" s="23"/>
      <c r="B205" s="23"/>
      <c r="C205" s="23"/>
      <c r="D205" s="23"/>
      <c r="E205" s="23"/>
    </row>
    <row r="206" spans="1:5" x14ac:dyDescent="0.25">
      <c r="A206" s="23"/>
      <c r="B206" s="23"/>
      <c r="C206" s="23"/>
      <c r="D206" s="23"/>
      <c r="E206" s="23"/>
    </row>
    <row r="207" spans="1:5" x14ac:dyDescent="0.25">
      <c r="A207" s="23"/>
      <c r="B207" s="23"/>
      <c r="C207" s="23"/>
      <c r="D207" s="23"/>
      <c r="E207" s="23"/>
    </row>
    <row r="208" spans="1:5" x14ac:dyDescent="0.25">
      <c r="A208" s="23"/>
      <c r="B208" s="23"/>
      <c r="C208" s="23"/>
      <c r="D208" s="23"/>
      <c r="E208" s="23"/>
    </row>
    <row r="209" spans="1:5" x14ac:dyDescent="0.25">
      <c r="A209" s="23"/>
      <c r="B209" s="23"/>
      <c r="C209" s="23"/>
      <c r="D209" s="23"/>
      <c r="E209" s="23"/>
    </row>
    <row r="210" spans="1:5" x14ac:dyDescent="0.25">
      <c r="A210" s="23"/>
      <c r="B210" s="23"/>
      <c r="C210" s="23"/>
      <c r="D210" s="23"/>
      <c r="E210" s="23"/>
    </row>
    <row r="211" spans="1:5" x14ac:dyDescent="0.25">
      <c r="A211" s="23"/>
      <c r="B211" s="23"/>
      <c r="C211" s="23"/>
      <c r="D211" s="23"/>
      <c r="E211" s="23"/>
    </row>
    <row r="212" spans="1:5" x14ac:dyDescent="0.25">
      <c r="A212" s="23"/>
      <c r="B212" s="23"/>
      <c r="C212" s="23"/>
      <c r="D212" s="23"/>
      <c r="E212" s="23"/>
    </row>
    <row r="213" spans="1:5" x14ac:dyDescent="0.25">
      <c r="A213" s="23"/>
      <c r="B213" s="23"/>
      <c r="C213" s="23"/>
      <c r="D213" s="23"/>
      <c r="E213" s="23"/>
    </row>
    <row r="214" spans="1:5" x14ac:dyDescent="0.25">
      <c r="A214" s="23"/>
      <c r="B214" s="23"/>
      <c r="C214" s="23"/>
      <c r="D214" s="23"/>
      <c r="E214" s="23"/>
    </row>
    <row r="215" spans="1:5" x14ac:dyDescent="0.25">
      <c r="A215" s="23"/>
      <c r="B215" s="23"/>
      <c r="C215" s="23"/>
      <c r="D215" s="23"/>
      <c r="E215" s="23"/>
    </row>
    <row r="216" spans="1:5" x14ac:dyDescent="0.25">
      <c r="A216" s="23"/>
      <c r="B216" s="23"/>
      <c r="C216" s="23"/>
      <c r="D216" s="23"/>
      <c r="E216" s="23"/>
    </row>
    <row r="217" spans="1:5" x14ac:dyDescent="0.25">
      <c r="A217" s="23"/>
      <c r="B217" s="23"/>
      <c r="C217" s="23"/>
      <c r="D217" s="23"/>
      <c r="E217" s="23"/>
    </row>
    <row r="218" spans="1:5" x14ac:dyDescent="0.25">
      <c r="A218" s="23"/>
      <c r="B218" s="23"/>
      <c r="C218" s="23"/>
      <c r="D218" s="23"/>
      <c r="E218" s="23"/>
    </row>
    <row r="219" spans="1:5" x14ac:dyDescent="0.25">
      <c r="A219" s="23"/>
      <c r="B219" s="23"/>
      <c r="C219" s="23"/>
      <c r="D219" s="23"/>
      <c r="E219" s="23"/>
    </row>
    <row r="220" spans="1:5" x14ac:dyDescent="0.25">
      <c r="A220" s="23"/>
      <c r="B220" s="23"/>
      <c r="C220" s="23"/>
      <c r="D220" s="23"/>
      <c r="E220" s="23"/>
    </row>
    <row r="221" spans="1:5" x14ac:dyDescent="0.25">
      <c r="A221" s="23"/>
      <c r="B221" s="23"/>
      <c r="C221" s="23"/>
      <c r="D221" s="23"/>
      <c r="E221" s="23"/>
    </row>
    <row r="222" spans="1:5" x14ac:dyDescent="0.25">
      <c r="A222" s="23"/>
      <c r="B222" s="23"/>
      <c r="C222" s="23"/>
      <c r="D222" s="23"/>
      <c r="E222" s="23"/>
    </row>
    <row r="223" spans="1:5" x14ac:dyDescent="0.25">
      <c r="A223" s="23"/>
      <c r="B223" s="23"/>
      <c r="C223" s="23"/>
      <c r="D223" s="23"/>
      <c r="E223" s="23"/>
    </row>
    <row r="224" spans="1:5" x14ac:dyDescent="0.25">
      <c r="A224" s="23"/>
      <c r="B224" s="23"/>
      <c r="C224" s="23"/>
      <c r="D224" s="23"/>
      <c r="E224" s="23"/>
    </row>
    <row r="225" spans="1:5" x14ac:dyDescent="0.25">
      <c r="A225" s="23"/>
      <c r="B225" s="23"/>
      <c r="C225" s="23"/>
      <c r="D225" s="23"/>
      <c r="E225" s="23"/>
    </row>
    <row r="226" spans="1:5" x14ac:dyDescent="0.25">
      <c r="A226" s="23"/>
      <c r="B226" s="23"/>
      <c r="C226" s="23"/>
      <c r="D226" s="23"/>
      <c r="E226" s="23"/>
    </row>
    <row r="227" spans="1:5" x14ac:dyDescent="0.25">
      <c r="A227" s="23"/>
      <c r="B227" s="23"/>
      <c r="C227" s="23"/>
      <c r="D227" s="23"/>
      <c r="E227" s="23"/>
    </row>
    <row r="228" spans="1:5" x14ac:dyDescent="0.25">
      <c r="A228" s="23"/>
      <c r="B228" s="23"/>
      <c r="C228" s="23"/>
      <c r="D228" s="23"/>
      <c r="E228" s="23"/>
    </row>
    <row r="229" spans="1:5" x14ac:dyDescent="0.25">
      <c r="A229" s="23"/>
      <c r="B229" s="23"/>
      <c r="C229" s="23"/>
      <c r="D229" s="23"/>
      <c r="E229" s="23"/>
    </row>
    <row r="230" spans="1:5" x14ac:dyDescent="0.25">
      <c r="A230" s="23"/>
      <c r="B230" s="23"/>
      <c r="C230" s="23"/>
      <c r="D230" s="23"/>
      <c r="E230" s="23"/>
    </row>
    <row r="231" spans="1:5" x14ac:dyDescent="0.25">
      <c r="A231" s="23"/>
      <c r="B231" s="23"/>
      <c r="C231" s="23"/>
      <c r="D231" s="23"/>
      <c r="E231" s="23"/>
    </row>
    <row r="232" spans="1:5" x14ac:dyDescent="0.25">
      <c r="A232" s="23"/>
      <c r="B232" s="23"/>
      <c r="C232" s="23"/>
      <c r="D232" s="23"/>
      <c r="E232" s="23"/>
    </row>
    <row r="233" spans="1:5" x14ac:dyDescent="0.25">
      <c r="A233" s="23"/>
      <c r="B233" s="23"/>
      <c r="C233" s="23"/>
      <c r="D233" s="23"/>
      <c r="E233" s="23"/>
    </row>
    <row r="234" spans="1:5" x14ac:dyDescent="0.25">
      <c r="A234" s="23"/>
      <c r="B234" s="23"/>
      <c r="C234" s="23"/>
      <c r="D234" s="23"/>
      <c r="E234" s="23"/>
    </row>
    <row r="235" spans="1:5" x14ac:dyDescent="0.25">
      <c r="A235" s="23"/>
      <c r="B235" s="23"/>
      <c r="C235" s="23"/>
      <c r="D235" s="23"/>
      <c r="E235" s="23"/>
    </row>
    <row r="236" spans="1:5" x14ac:dyDescent="0.25">
      <c r="A236" s="23"/>
      <c r="B236" s="23"/>
      <c r="C236" s="23"/>
      <c r="D236" s="23"/>
      <c r="E236" s="23"/>
    </row>
    <row r="237" spans="1:5" x14ac:dyDescent="0.25">
      <c r="A237" s="23"/>
      <c r="B237" s="23"/>
      <c r="C237" s="23"/>
      <c r="D237" s="23"/>
      <c r="E237" s="23"/>
    </row>
    <row r="238" spans="1:5" x14ac:dyDescent="0.25">
      <c r="A238" s="23"/>
      <c r="B238" s="23"/>
      <c r="C238" s="23"/>
      <c r="D238" s="23"/>
      <c r="E238" s="23"/>
    </row>
    <row r="239" spans="1:5" x14ac:dyDescent="0.25">
      <c r="A239" s="23"/>
      <c r="B239" s="23"/>
      <c r="C239" s="23"/>
      <c r="D239" s="23"/>
      <c r="E239" s="23"/>
    </row>
    <row r="240" spans="1:5" x14ac:dyDescent="0.25">
      <c r="A240" s="23"/>
      <c r="B240" s="23"/>
      <c r="C240" s="23"/>
      <c r="D240" s="23"/>
      <c r="E240" s="23"/>
    </row>
    <row r="241" spans="1:5" x14ac:dyDescent="0.25">
      <c r="A241" s="23"/>
      <c r="B241" s="23"/>
      <c r="C241" s="23"/>
      <c r="D241" s="23"/>
      <c r="E241" s="23"/>
    </row>
    <row r="242" spans="1:5" x14ac:dyDescent="0.25">
      <c r="A242" s="23"/>
      <c r="B242" s="23"/>
      <c r="C242" s="23"/>
      <c r="D242" s="23"/>
      <c r="E242" s="23"/>
    </row>
    <row r="243" spans="1:5" x14ac:dyDescent="0.25">
      <c r="A243" s="23"/>
      <c r="B243" s="23"/>
      <c r="C243" s="23"/>
      <c r="D243" s="23"/>
      <c r="E243" s="23"/>
    </row>
    <row r="244" spans="1:5" x14ac:dyDescent="0.25">
      <c r="A244" s="23"/>
      <c r="B244" s="23"/>
      <c r="C244" s="23"/>
      <c r="D244" s="23"/>
      <c r="E244" s="23"/>
    </row>
    <row r="245" spans="1:5" x14ac:dyDescent="0.25">
      <c r="A245" s="23"/>
      <c r="B245" s="23"/>
      <c r="C245" s="23"/>
      <c r="D245" s="23"/>
      <c r="E245" s="23"/>
    </row>
    <row r="246" spans="1:5" x14ac:dyDescent="0.25">
      <c r="A246" s="23"/>
      <c r="B246" s="23"/>
      <c r="C246" s="23"/>
      <c r="D246" s="23"/>
      <c r="E246" s="23"/>
    </row>
    <row r="247" spans="1:5" x14ac:dyDescent="0.25">
      <c r="A247" s="23"/>
      <c r="B247" s="23"/>
      <c r="C247" s="23"/>
      <c r="D247" s="23"/>
      <c r="E247" s="23"/>
    </row>
    <row r="248" spans="1:5" x14ac:dyDescent="0.25">
      <c r="A248" s="23"/>
      <c r="B248" s="23"/>
      <c r="C248" s="23"/>
      <c r="D248" s="23"/>
      <c r="E248" s="23"/>
    </row>
    <row r="249" spans="1:5" x14ac:dyDescent="0.25">
      <c r="A249" s="23"/>
      <c r="B249" s="23"/>
      <c r="C249" s="23"/>
      <c r="D249" s="23"/>
      <c r="E249" s="23"/>
    </row>
    <row r="250" spans="1:5" x14ac:dyDescent="0.25">
      <c r="A250" s="23"/>
      <c r="B250" s="23"/>
      <c r="C250" s="23"/>
      <c r="D250" s="23"/>
      <c r="E250" s="23"/>
    </row>
    <row r="251" spans="1:5" x14ac:dyDescent="0.25">
      <c r="A251" s="23"/>
      <c r="B251" s="23"/>
      <c r="C251" s="23"/>
      <c r="D251" s="23"/>
      <c r="E251" s="23"/>
    </row>
    <row r="252" spans="1:5" x14ac:dyDescent="0.25">
      <c r="A252" s="23"/>
      <c r="B252" s="23"/>
      <c r="C252" s="23"/>
      <c r="D252" s="23"/>
      <c r="E252" s="23"/>
    </row>
    <row r="253" spans="1:5" x14ac:dyDescent="0.25">
      <c r="A253" s="23"/>
      <c r="B253" s="23"/>
      <c r="C253" s="23"/>
      <c r="D253" s="23"/>
      <c r="E253" s="23"/>
    </row>
    <row r="254" spans="1:5" x14ac:dyDescent="0.25">
      <c r="A254" s="23"/>
      <c r="B254" s="23"/>
      <c r="C254" s="23"/>
      <c r="D254" s="23"/>
      <c r="E254" s="23"/>
    </row>
    <row r="255" spans="1:5" x14ac:dyDescent="0.25">
      <c r="A255" s="23"/>
      <c r="B255" s="23"/>
      <c r="C255" s="23"/>
      <c r="D255" s="23"/>
      <c r="E255" s="23"/>
    </row>
    <row r="256" spans="1:5" x14ac:dyDescent="0.25">
      <c r="A256" s="23"/>
      <c r="B256" s="23"/>
      <c r="C256" s="23"/>
      <c r="D256" s="23"/>
      <c r="E256" s="23"/>
    </row>
    <row r="257" spans="1:5" x14ac:dyDescent="0.25">
      <c r="A257" s="23"/>
      <c r="B257" s="23"/>
      <c r="C257" s="23"/>
      <c r="D257" s="23"/>
      <c r="E257" s="23"/>
    </row>
    <row r="258" spans="1:5" x14ac:dyDescent="0.25">
      <c r="A258" s="23"/>
      <c r="B258" s="23"/>
      <c r="C258" s="23"/>
      <c r="D258" s="23"/>
      <c r="E258" s="23"/>
    </row>
    <row r="259" spans="1:5" x14ac:dyDescent="0.25">
      <c r="A259" s="23"/>
      <c r="B259" s="23"/>
      <c r="C259" s="23"/>
      <c r="D259" s="23"/>
      <c r="E259" s="23"/>
    </row>
    <row r="260" spans="1:5" x14ac:dyDescent="0.25">
      <c r="A260" s="23"/>
      <c r="B260" s="23"/>
      <c r="C260" s="23"/>
      <c r="D260" s="23"/>
      <c r="E260" s="23"/>
    </row>
    <row r="261" spans="1:5" x14ac:dyDescent="0.25">
      <c r="A261" s="23"/>
      <c r="B261" s="23"/>
      <c r="C261" s="23"/>
      <c r="D261" s="23"/>
      <c r="E261" s="23"/>
    </row>
    <row r="262" spans="1:5" x14ac:dyDescent="0.25">
      <c r="A262" s="23"/>
      <c r="B262" s="23"/>
      <c r="C262" s="23"/>
      <c r="D262" s="23"/>
      <c r="E262" s="23"/>
    </row>
    <row r="263" spans="1:5" x14ac:dyDescent="0.25">
      <c r="A263" s="23"/>
      <c r="B263" s="23"/>
      <c r="C263" s="23"/>
      <c r="D263" s="23"/>
      <c r="E263" s="23"/>
    </row>
    <row r="264" spans="1:5" x14ac:dyDescent="0.25">
      <c r="A264" s="23"/>
      <c r="B264" s="23"/>
      <c r="C264" s="23"/>
      <c r="D264" s="23"/>
      <c r="E264" s="23"/>
    </row>
    <row r="265" spans="1:5" x14ac:dyDescent="0.25">
      <c r="A265" s="23"/>
      <c r="B265" s="23"/>
      <c r="C265" s="23"/>
      <c r="D265" s="23"/>
      <c r="E265" s="23"/>
    </row>
    <row r="266" spans="1:5" x14ac:dyDescent="0.25">
      <c r="A266" s="23"/>
      <c r="B266" s="23"/>
      <c r="C266" s="23"/>
      <c r="D266" s="23"/>
      <c r="E266" s="23"/>
    </row>
    <row r="267" spans="1:5" x14ac:dyDescent="0.25">
      <c r="A267" s="23"/>
      <c r="B267" s="23"/>
      <c r="C267" s="23"/>
      <c r="D267" s="23"/>
      <c r="E267" s="23"/>
    </row>
    <row r="268" spans="1:5" x14ac:dyDescent="0.25">
      <c r="A268" s="23"/>
      <c r="B268" s="23"/>
      <c r="C268" s="23"/>
      <c r="D268" s="23"/>
      <c r="E268" s="23"/>
    </row>
    <row r="269" spans="1:5" x14ac:dyDescent="0.25">
      <c r="A269" s="23"/>
      <c r="B269" s="23"/>
      <c r="C269" s="23"/>
      <c r="D269" s="23"/>
      <c r="E269" s="23"/>
    </row>
    <row r="270" spans="1:5" x14ac:dyDescent="0.25">
      <c r="A270" s="23"/>
      <c r="B270" s="23"/>
      <c r="C270" s="23"/>
      <c r="D270" s="23"/>
      <c r="E270" s="23"/>
    </row>
    <row r="271" spans="1:5" x14ac:dyDescent="0.25">
      <c r="A271" s="23"/>
      <c r="B271" s="23"/>
      <c r="C271" s="23"/>
      <c r="D271" s="23"/>
      <c r="E271" s="23"/>
    </row>
    <row r="272" spans="1:5" x14ac:dyDescent="0.25">
      <c r="A272" s="23"/>
      <c r="B272" s="23"/>
      <c r="C272" s="23"/>
      <c r="D272" s="23"/>
      <c r="E272" s="23"/>
    </row>
    <row r="273" spans="1:5" x14ac:dyDescent="0.25">
      <c r="A273" s="23"/>
      <c r="B273" s="23"/>
      <c r="C273" s="23"/>
      <c r="D273" s="23"/>
      <c r="E273" s="23"/>
    </row>
    <row r="274" spans="1:5" x14ac:dyDescent="0.25">
      <c r="A274" s="23"/>
      <c r="B274" s="23"/>
      <c r="C274" s="23"/>
      <c r="D274" s="23"/>
      <c r="E274" s="23"/>
    </row>
    <row r="275" spans="1:5" x14ac:dyDescent="0.25">
      <c r="A275" s="23"/>
      <c r="B275" s="23"/>
      <c r="C275" s="23"/>
      <c r="D275" s="23"/>
      <c r="E275" s="23"/>
    </row>
    <row r="276" spans="1:5" x14ac:dyDescent="0.25">
      <c r="A276" s="23"/>
      <c r="B276" s="23"/>
      <c r="C276" s="23"/>
      <c r="D276" s="23"/>
      <c r="E276" s="23"/>
    </row>
    <row r="277" spans="1:5" x14ac:dyDescent="0.25">
      <c r="A277" s="23"/>
      <c r="B277" s="23"/>
      <c r="C277" s="23"/>
      <c r="D277" s="23"/>
      <c r="E277" s="23"/>
    </row>
    <row r="278" spans="1:5" x14ac:dyDescent="0.25">
      <c r="A278" s="23"/>
      <c r="B278" s="23"/>
      <c r="C278" s="23"/>
      <c r="D278" s="23"/>
      <c r="E278" s="23"/>
    </row>
    <row r="279" spans="1:5" x14ac:dyDescent="0.25">
      <c r="A279" s="23"/>
      <c r="B279" s="23"/>
      <c r="C279" s="23"/>
      <c r="D279" s="23"/>
      <c r="E279" s="23"/>
    </row>
    <row r="280" spans="1:5" x14ac:dyDescent="0.25">
      <c r="A280" s="23"/>
      <c r="B280" s="23"/>
      <c r="C280" s="23"/>
      <c r="D280" s="23"/>
      <c r="E280" s="23"/>
    </row>
    <row r="281" spans="1:5" x14ac:dyDescent="0.25">
      <c r="A281" s="23"/>
      <c r="B281" s="23"/>
      <c r="C281" s="23"/>
      <c r="D281" s="23"/>
      <c r="E281" s="23"/>
    </row>
    <row r="282" spans="1:5" x14ac:dyDescent="0.25">
      <c r="A282" s="23"/>
      <c r="B282" s="23"/>
      <c r="C282" s="23"/>
      <c r="D282" s="23"/>
      <c r="E282" s="23"/>
    </row>
    <row r="283" spans="1:5" x14ac:dyDescent="0.25">
      <c r="A283" s="23"/>
      <c r="B283" s="23"/>
      <c r="C283" s="23"/>
      <c r="D283" s="23"/>
      <c r="E283" s="23"/>
    </row>
    <row r="284" spans="1:5" x14ac:dyDescent="0.25">
      <c r="A284" s="23"/>
      <c r="B284" s="23"/>
      <c r="C284" s="23"/>
      <c r="D284" s="23"/>
      <c r="E284" s="23"/>
    </row>
    <row r="285" spans="1:5" x14ac:dyDescent="0.25">
      <c r="A285" s="23"/>
      <c r="B285" s="23"/>
      <c r="C285" s="23"/>
      <c r="D285" s="23"/>
      <c r="E285" s="23"/>
    </row>
    <row r="286" spans="1:5" x14ac:dyDescent="0.25">
      <c r="A286" s="23"/>
      <c r="B286" s="23"/>
      <c r="C286" s="23"/>
      <c r="D286" s="23"/>
      <c r="E286" s="23"/>
    </row>
    <row r="287" spans="1:5" x14ac:dyDescent="0.25">
      <c r="A287" s="23"/>
      <c r="B287" s="23"/>
      <c r="C287" s="23"/>
      <c r="D287" s="23"/>
      <c r="E287" s="23"/>
    </row>
    <row r="288" spans="1:5" x14ac:dyDescent="0.25">
      <c r="A288" s="23"/>
      <c r="B288" s="23"/>
      <c r="C288" s="23"/>
      <c r="D288" s="23"/>
      <c r="E288" s="23"/>
    </row>
    <row r="289" spans="1:5" x14ac:dyDescent="0.25">
      <c r="A289" s="23"/>
      <c r="B289" s="23"/>
      <c r="C289" s="23"/>
      <c r="D289" s="23"/>
      <c r="E289" s="23"/>
    </row>
    <row r="290" spans="1:5" x14ac:dyDescent="0.25">
      <c r="A290" s="23"/>
      <c r="B290" s="23"/>
      <c r="C290" s="23"/>
      <c r="D290" s="23"/>
      <c r="E290" s="23"/>
    </row>
    <row r="291" spans="1:5" x14ac:dyDescent="0.25">
      <c r="A291" s="23"/>
      <c r="B291" s="23"/>
      <c r="C291" s="23"/>
      <c r="D291" s="23"/>
      <c r="E291" s="23"/>
    </row>
    <row r="292" spans="1:5" x14ac:dyDescent="0.25">
      <c r="A292" s="23"/>
      <c r="B292" s="23"/>
      <c r="C292" s="23"/>
      <c r="D292" s="23"/>
      <c r="E292" s="23"/>
    </row>
    <row r="293" spans="1:5" x14ac:dyDescent="0.25">
      <c r="A293" s="23"/>
      <c r="B293" s="23"/>
      <c r="C293" s="23"/>
      <c r="D293" s="23"/>
      <c r="E293" s="23"/>
    </row>
    <row r="294" spans="1:5" x14ac:dyDescent="0.25">
      <c r="A294" s="23"/>
      <c r="B294" s="23"/>
      <c r="C294" s="23"/>
      <c r="D294" s="23"/>
      <c r="E294" s="23"/>
    </row>
    <row r="295" spans="1:5" x14ac:dyDescent="0.25">
      <c r="A295" s="23"/>
      <c r="B295" s="23"/>
      <c r="C295" s="23"/>
      <c r="D295" s="23"/>
      <c r="E295" s="23"/>
    </row>
    <row r="296" spans="1:5" x14ac:dyDescent="0.25">
      <c r="A296" s="23"/>
      <c r="B296" s="23"/>
      <c r="C296" s="23"/>
      <c r="D296" s="23"/>
      <c r="E296" s="23"/>
    </row>
    <row r="297" spans="1:5" x14ac:dyDescent="0.25">
      <c r="A297" s="23"/>
      <c r="B297" s="23"/>
      <c r="C297" s="23"/>
      <c r="D297" s="23"/>
      <c r="E297" s="23"/>
    </row>
    <row r="298" spans="1:5" x14ac:dyDescent="0.25">
      <c r="A298" s="23"/>
      <c r="B298" s="23"/>
      <c r="C298" s="23"/>
      <c r="D298" s="23"/>
      <c r="E298" s="23"/>
    </row>
    <row r="299" spans="1:5" x14ac:dyDescent="0.25">
      <c r="A299" s="23"/>
      <c r="B299" s="23"/>
      <c r="C299" s="23"/>
      <c r="D299" s="23"/>
      <c r="E299" s="23"/>
    </row>
    <row r="300" spans="1:5" x14ac:dyDescent="0.25">
      <c r="A300" s="23"/>
      <c r="B300" s="23"/>
      <c r="C300" s="23"/>
      <c r="D300" s="23"/>
      <c r="E300" s="23"/>
    </row>
    <row r="301" spans="1:5" x14ac:dyDescent="0.25">
      <c r="A301" s="23"/>
      <c r="B301" s="23"/>
      <c r="C301" s="23"/>
      <c r="D301" s="23"/>
      <c r="E301" s="23"/>
    </row>
    <row r="302" spans="1:5" x14ac:dyDescent="0.25">
      <c r="A302" s="23"/>
      <c r="B302" s="23"/>
      <c r="C302" s="23"/>
      <c r="D302" s="23"/>
      <c r="E302" s="23"/>
    </row>
    <row r="303" spans="1:5" x14ac:dyDescent="0.25">
      <c r="A303" s="23"/>
      <c r="B303" s="23"/>
      <c r="C303" s="23"/>
      <c r="D303" s="23"/>
      <c r="E303" s="23"/>
    </row>
    <row r="304" spans="1:5" x14ac:dyDescent="0.25">
      <c r="A304" s="23"/>
      <c r="B304" s="23"/>
      <c r="C304" s="23"/>
      <c r="D304" s="23"/>
      <c r="E304" s="23"/>
    </row>
    <row r="305" spans="1:5" x14ac:dyDescent="0.25">
      <c r="A305" s="23"/>
      <c r="B305" s="23"/>
      <c r="C305" s="23"/>
      <c r="D305" s="23"/>
      <c r="E305" s="23"/>
    </row>
    <row r="306" spans="1:5" x14ac:dyDescent="0.25">
      <c r="A306" s="23"/>
      <c r="B306" s="23"/>
      <c r="C306" s="23"/>
      <c r="D306" s="23"/>
      <c r="E306" s="23"/>
    </row>
    <row r="307" spans="1:5" x14ac:dyDescent="0.25">
      <c r="A307" s="23"/>
      <c r="B307" s="23"/>
      <c r="C307" s="23"/>
      <c r="D307" s="23"/>
      <c r="E307" s="23"/>
    </row>
    <row r="308" spans="1:5" x14ac:dyDescent="0.25">
      <c r="A308" s="23"/>
      <c r="B308" s="23"/>
      <c r="C308" s="23"/>
      <c r="D308" s="23"/>
      <c r="E308" s="23"/>
    </row>
    <row r="309" spans="1:5" x14ac:dyDescent="0.25">
      <c r="A309" s="23"/>
      <c r="B309" s="23"/>
      <c r="C309" s="23"/>
      <c r="D309" s="23"/>
      <c r="E309" s="23"/>
    </row>
    <row r="310" spans="1:5" x14ac:dyDescent="0.25">
      <c r="A310" s="23"/>
      <c r="B310" s="23"/>
      <c r="C310" s="23"/>
      <c r="D310" s="23"/>
      <c r="E310" s="23"/>
    </row>
    <row r="311" spans="1:5" x14ac:dyDescent="0.25">
      <c r="A311" s="23"/>
      <c r="B311" s="23"/>
      <c r="C311" s="23"/>
      <c r="D311" s="23"/>
      <c r="E311" s="23"/>
    </row>
    <row r="312" spans="1:5" x14ac:dyDescent="0.25">
      <c r="A312" s="23"/>
      <c r="B312" s="23"/>
      <c r="C312" s="23"/>
      <c r="D312" s="23"/>
      <c r="E312" s="23"/>
    </row>
    <row r="313" spans="1:5" x14ac:dyDescent="0.25">
      <c r="A313" s="23"/>
      <c r="B313" s="23"/>
      <c r="C313" s="23"/>
      <c r="D313" s="23"/>
      <c r="E313" s="23"/>
    </row>
    <row r="314" spans="1:5" x14ac:dyDescent="0.25">
      <c r="A314" s="23"/>
      <c r="B314" s="23"/>
      <c r="C314" s="23"/>
      <c r="D314" s="23"/>
      <c r="E314" s="23"/>
    </row>
    <row r="315" spans="1:5" x14ac:dyDescent="0.25">
      <c r="A315" s="23"/>
      <c r="B315" s="23"/>
      <c r="C315" s="23"/>
      <c r="D315" s="23"/>
      <c r="E315" s="23"/>
    </row>
    <row r="316" spans="1:5" x14ac:dyDescent="0.25">
      <c r="A316" s="23"/>
      <c r="B316" s="23"/>
      <c r="C316" s="23"/>
      <c r="D316" s="23"/>
      <c r="E316" s="23"/>
    </row>
    <row r="317" spans="1:5" x14ac:dyDescent="0.25">
      <c r="A317" s="23"/>
      <c r="B317" s="23"/>
      <c r="C317" s="23"/>
      <c r="D317" s="23"/>
      <c r="E317" s="23"/>
    </row>
    <row r="318" spans="1:5" x14ac:dyDescent="0.25">
      <c r="A318" s="23"/>
      <c r="B318" s="23"/>
      <c r="C318" s="23"/>
      <c r="D318" s="23"/>
      <c r="E318" s="23"/>
    </row>
    <row r="319" spans="1:5" x14ac:dyDescent="0.25">
      <c r="A319" s="23"/>
      <c r="B319" s="23"/>
      <c r="C319" s="23"/>
      <c r="D319" s="23"/>
      <c r="E319" s="23"/>
    </row>
    <row r="320" spans="1:5" x14ac:dyDescent="0.25">
      <c r="A320" s="23"/>
      <c r="B320" s="23"/>
      <c r="C320" s="23"/>
      <c r="D320" s="23"/>
      <c r="E320" s="23"/>
    </row>
    <row r="321" spans="1:5" x14ac:dyDescent="0.25">
      <c r="A321" s="23"/>
      <c r="B321" s="23"/>
      <c r="C321" s="23"/>
      <c r="D321" s="23"/>
      <c r="E321" s="23"/>
    </row>
    <row r="322" spans="1:5" x14ac:dyDescent="0.25">
      <c r="A322" s="23"/>
      <c r="B322" s="23"/>
      <c r="C322" s="23"/>
      <c r="D322" s="23"/>
      <c r="E322" s="23"/>
    </row>
    <row r="323" spans="1:5" x14ac:dyDescent="0.25">
      <c r="A323" s="23"/>
      <c r="B323" s="23"/>
      <c r="C323" s="23"/>
      <c r="D323" s="23"/>
      <c r="E323" s="23"/>
    </row>
    <row r="324" spans="1:5" x14ac:dyDescent="0.25">
      <c r="A324" s="23"/>
      <c r="B324" s="23"/>
      <c r="C324" s="23"/>
      <c r="D324" s="23"/>
      <c r="E324" s="23"/>
    </row>
    <row r="325" spans="1:5" x14ac:dyDescent="0.25">
      <c r="A325" s="23"/>
      <c r="B325" s="23"/>
      <c r="C325" s="23"/>
      <c r="D325" s="23"/>
      <c r="E325" s="23"/>
    </row>
    <row r="326" spans="1:5" x14ac:dyDescent="0.25">
      <c r="A326" s="23"/>
      <c r="B326" s="23"/>
      <c r="C326" s="23"/>
      <c r="D326" s="23"/>
      <c r="E326" s="23"/>
    </row>
    <row r="327" spans="1:5" x14ac:dyDescent="0.25">
      <c r="A327" s="23"/>
      <c r="B327" s="23"/>
      <c r="C327" s="23"/>
      <c r="D327" s="23"/>
      <c r="E327" s="23"/>
    </row>
    <row r="328" spans="1:5" x14ac:dyDescent="0.25">
      <c r="A328" s="23"/>
      <c r="B328" s="23"/>
      <c r="C328" s="23"/>
      <c r="D328" s="23"/>
      <c r="E328" s="23"/>
    </row>
    <row r="329" spans="1:5" x14ac:dyDescent="0.25">
      <c r="A329" s="23"/>
      <c r="B329" s="23"/>
      <c r="C329" s="23"/>
      <c r="D329" s="23"/>
      <c r="E329" s="23"/>
    </row>
    <row r="330" spans="1:5" x14ac:dyDescent="0.25">
      <c r="A330" s="23"/>
      <c r="B330" s="23"/>
      <c r="C330" s="23"/>
      <c r="D330" s="23"/>
      <c r="E330" s="23"/>
    </row>
    <row r="331" spans="1:5" x14ac:dyDescent="0.25">
      <c r="A331" s="23"/>
      <c r="B331" s="23"/>
      <c r="C331" s="23"/>
      <c r="D331" s="23"/>
      <c r="E331" s="23"/>
    </row>
    <row r="332" spans="1:5" x14ac:dyDescent="0.25">
      <c r="A332" s="23"/>
      <c r="B332" s="23"/>
      <c r="C332" s="23"/>
      <c r="D332" s="23"/>
      <c r="E332" s="23"/>
    </row>
    <row r="333" spans="1:5" x14ac:dyDescent="0.25">
      <c r="A333" s="23"/>
      <c r="B333" s="23"/>
      <c r="C333" s="23"/>
      <c r="D333" s="23"/>
      <c r="E333" s="23"/>
    </row>
    <row r="334" spans="1:5" x14ac:dyDescent="0.25">
      <c r="A334" s="23"/>
      <c r="B334" s="23"/>
      <c r="C334" s="23"/>
      <c r="D334" s="23"/>
      <c r="E334" s="23"/>
    </row>
    <row r="335" spans="1:5" x14ac:dyDescent="0.25">
      <c r="A335" s="23"/>
      <c r="B335" s="23"/>
      <c r="C335" s="23"/>
      <c r="D335" s="23"/>
      <c r="E335" s="23"/>
    </row>
    <row r="336" spans="1:5" x14ac:dyDescent="0.25">
      <c r="A336" s="23"/>
      <c r="B336" s="23"/>
      <c r="C336" s="23"/>
      <c r="D336" s="23"/>
      <c r="E336" s="23"/>
    </row>
    <row r="337" spans="1:5" x14ac:dyDescent="0.25">
      <c r="A337" s="23"/>
      <c r="B337" s="23"/>
      <c r="C337" s="23"/>
      <c r="D337" s="23"/>
      <c r="E337" s="23"/>
    </row>
    <row r="338" spans="1:5" x14ac:dyDescent="0.25">
      <c r="A338" s="23"/>
      <c r="B338" s="23"/>
      <c r="C338" s="23"/>
      <c r="D338" s="23"/>
      <c r="E338" s="23"/>
    </row>
    <row r="339" spans="1:5" x14ac:dyDescent="0.25">
      <c r="A339" s="23"/>
      <c r="B339" s="23"/>
      <c r="C339" s="23"/>
      <c r="D339" s="23"/>
      <c r="E339" s="23"/>
    </row>
    <row r="340" spans="1:5" x14ac:dyDescent="0.25">
      <c r="A340" s="23"/>
      <c r="B340" s="23"/>
      <c r="C340" s="23"/>
      <c r="D340" s="23"/>
      <c r="E340" s="23"/>
    </row>
    <row r="341" spans="1:5" x14ac:dyDescent="0.25">
      <c r="A341" s="23"/>
      <c r="B341" s="23"/>
      <c r="C341" s="23"/>
      <c r="D341" s="23"/>
      <c r="E341" s="23"/>
    </row>
    <row r="342" spans="1:5" x14ac:dyDescent="0.25">
      <c r="A342" s="23"/>
      <c r="B342" s="23"/>
      <c r="C342" s="23"/>
      <c r="D342" s="23"/>
      <c r="E342" s="23"/>
    </row>
    <row r="343" spans="1:5" x14ac:dyDescent="0.25">
      <c r="A343" s="23"/>
      <c r="B343" s="23"/>
      <c r="C343" s="23"/>
      <c r="D343" s="23"/>
      <c r="E343" s="23"/>
    </row>
    <row r="344" spans="1:5" x14ac:dyDescent="0.25">
      <c r="A344" s="23"/>
      <c r="B344" s="23"/>
      <c r="C344" s="23"/>
      <c r="D344" s="23"/>
      <c r="E344" s="23"/>
    </row>
    <row r="345" spans="1:5" x14ac:dyDescent="0.25">
      <c r="A345" s="23"/>
      <c r="B345" s="23"/>
      <c r="C345" s="23"/>
      <c r="D345" s="23"/>
      <c r="E345" s="23"/>
    </row>
    <row r="346" spans="1:5" x14ac:dyDescent="0.25">
      <c r="A346" s="23"/>
      <c r="B346" s="23"/>
      <c r="C346" s="23"/>
      <c r="D346" s="23"/>
      <c r="E346" s="23"/>
    </row>
    <row r="347" spans="1:5" x14ac:dyDescent="0.25">
      <c r="A347" s="23"/>
      <c r="B347" s="23"/>
      <c r="C347" s="23"/>
      <c r="D347" s="23"/>
      <c r="E347" s="23"/>
    </row>
    <row r="348" spans="1:5" x14ac:dyDescent="0.25">
      <c r="A348" s="23"/>
      <c r="B348" s="23"/>
      <c r="C348" s="23"/>
      <c r="D348" s="23"/>
      <c r="E348" s="23"/>
    </row>
    <row r="349" spans="1:5" x14ac:dyDescent="0.25">
      <c r="A349" s="23"/>
      <c r="B349" s="23"/>
      <c r="C349" s="23"/>
      <c r="D349" s="23"/>
      <c r="E349" s="23"/>
    </row>
    <row r="350" spans="1:5" x14ac:dyDescent="0.25">
      <c r="A350" s="23"/>
      <c r="B350" s="23"/>
      <c r="C350" s="23"/>
      <c r="D350" s="23"/>
      <c r="E350" s="23"/>
    </row>
    <row r="351" spans="1:5" x14ac:dyDescent="0.25">
      <c r="A351" s="23"/>
      <c r="B351" s="23"/>
      <c r="C351" s="23"/>
      <c r="D351" s="23"/>
      <c r="E351" s="23"/>
    </row>
    <row r="352" spans="1:5" x14ac:dyDescent="0.25">
      <c r="A352" s="23"/>
      <c r="B352" s="23"/>
      <c r="C352" s="23"/>
      <c r="D352" s="23"/>
      <c r="E352" s="23"/>
    </row>
    <row r="353" spans="1:5" x14ac:dyDescent="0.25">
      <c r="A353" s="23"/>
      <c r="B353" s="23"/>
      <c r="C353" s="23"/>
      <c r="D353" s="23"/>
      <c r="E353" s="23"/>
    </row>
    <row r="354" spans="1:5" x14ac:dyDescent="0.25">
      <c r="A354" s="23"/>
      <c r="B354" s="23"/>
      <c r="C354" s="23"/>
      <c r="D354" s="23"/>
      <c r="E354" s="23"/>
    </row>
    <row r="355" spans="1:5" x14ac:dyDescent="0.25">
      <c r="A355" s="23"/>
      <c r="B355" s="23"/>
      <c r="C355" s="23"/>
      <c r="D355" s="23"/>
      <c r="E355" s="23"/>
    </row>
    <row r="356" spans="1:5" x14ac:dyDescent="0.25">
      <c r="A356" s="23"/>
      <c r="B356" s="23"/>
      <c r="C356" s="23"/>
      <c r="D356" s="23"/>
      <c r="E356" s="23"/>
    </row>
    <row r="357" spans="1:5" x14ac:dyDescent="0.25">
      <c r="A357" s="23"/>
      <c r="B357" s="23"/>
      <c r="C357" s="23"/>
      <c r="D357" s="23"/>
      <c r="E357" s="23"/>
    </row>
    <row r="358" spans="1:5" x14ac:dyDescent="0.25">
      <c r="A358" s="23"/>
      <c r="B358" s="23"/>
      <c r="C358" s="23"/>
      <c r="D358" s="23"/>
      <c r="E358" s="23"/>
    </row>
    <row r="359" spans="1:5" x14ac:dyDescent="0.25">
      <c r="A359" s="23"/>
      <c r="B359" s="23"/>
      <c r="C359" s="23"/>
      <c r="D359" s="23"/>
      <c r="E359" s="23"/>
    </row>
    <row r="360" spans="1:5" x14ac:dyDescent="0.25">
      <c r="A360" s="23"/>
      <c r="B360" s="23"/>
      <c r="C360" s="23"/>
      <c r="D360" s="23"/>
      <c r="E360" s="23"/>
    </row>
    <row r="361" spans="1:5" x14ac:dyDescent="0.25">
      <c r="A361" s="23"/>
      <c r="B361" s="23"/>
      <c r="C361" s="23"/>
      <c r="D361" s="23"/>
      <c r="E361" s="23"/>
    </row>
    <row r="362" spans="1:5" x14ac:dyDescent="0.25">
      <c r="A362" s="23"/>
      <c r="B362" s="23"/>
      <c r="C362" s="23"/>
      <c r="D362" s="23"/>
      <c r="E362" s="23"/>
    </row>
    <row r="363" spans="1:5" x14ac:dyDescent="0.25">
      <c r="A363" s="23"/>
      <c r="B363" s="23"/>
      <c r="C363" s="23"/>
      <c r="D363" s="23"/>
      <c r="E363" s="23"/>
    </row>
    <row r="364" spans="1:5" x14ac:dyDescent="0.25">
      <c r="A364" s="23"/>
      <c r="B364" s="23"/>
      <c r="C364" s="23"/>
      <c r="D364" s="23"/>
      <c r="E364" s="23"/>
    </row>
    <row r="365" spans="1:5" x14ac:dyDescent="0.25">
      <c r="A365" s="23"/>
      <c r="B365" s="23"/>
      <c r="C365" s="23"/>
      <c r="D365" s="23"/>
      <c r="E365" s="23"/>
    </row>
    <row r="366" spans="1:5" x14ac:dyDescent="0.25">
      <c r="A366" s="23"/>
      <c r="B366" s="23"/>
      <c r="C366" s="23"/>
      <c r="D366" s="23"/>
      <c r="E366" s="23"/>
    </row>
    <row r="367" spans="1:5" x14ac:dyDescent="0.25">
      <c r="A367" s="23"/>
      <c r="B367" s="23"/>
      <c r="C367" s="23"/>
      <c r="D367" s="23"/>
      <c r="E367" s="23"/>
    </row>
    <row r="368" spans="1:5" x14ac:dyDescent="0.25">
      <c r="A368" s="23"/>
      <c r="B368" s="23"/>
      <c r="C368" s="23"/>
      <c r="D368" s="23"/>
      <c r="E368" s="23"/>
    </row>
    <row r="369" spans="1:5" x14ac:dyDescent="0.25">
      <c r="A369" s="23"/>
      <c r="B369" s="23"/>
      <c r="C369" s="23"/>
      <c r="D369" s="23"/>
      <c r="E369" s="23"/>
    </row>
    <row r="370" spans="1:5" x14ac:dyDescent="0.25">
      <c r="A370" s="23"/>
      <c r="B370" s="23"/>
      <c r="C370" s="23"/>
      <c r="D370" s="23"/>
      <c r="E370" s="23"/>
    </row>
    <row r="371" spans="1:5" x14ac:dyDescent="0.25">
      <c r="A371" s="23"/>
      <c r="B371" s="23"/>
      <c r="C371" s="23"/>
      <c r="D371" s="23"/>
      <c r="E371" s="23"/>
    </row>
    <row r="372" spans="1:5" x14ac:dyDescent="0.25">
      <c r="A372" s="23"/>
      <c r="B372" s="23"/>
      <c r="C372" s="23"/>
      <c r="D372" s="23"/>
      <c r="E372" s="23"/>
    </row>
    <row r="373" spans="1:5" x14ac:dyDescent="0.25">
      <c r="A373" s="23"/>
      <c r="B373" s="23"/>
      <c r="C373" s="23"/>
      <c r="D373" s="23"/>
      <c r="E373" s="23"/>
    </row>
    <row r="374" spans="1:5" x14ac:dyDescent="0.25">
      <c r="A374" s="23"/>
      <c r="B374" s="23"/>
      <c r="C374" s="23"/>
      <c r="D374" s="23"/>
      <c r="E374" s="23"/>
    </row>
    <row r="375" spans="1:5" x14ac:dyDescent="0.25">
      <c r="A375" s="23"/>
      <c r="B375" s="23"/>
      <c r="C375" s="23"/>
      <c r="D375" s="23"/>
      <c r="E375" s="23"/>
    </row>
    <row r="376" spans="1:5" x14ac:dyDescent="0.25">
      <c r="A376" s="23"/>
      <c r="B376" s="23"/>
      <c r="C376" s="23"/>
      <c r="D376" s="23"/>
      <c r="E376" s="23"/>
    </row>
    <row r="377" spans="1:5" x14ac:dyDescent="0.25">
      <c r="A377" s="23"/>
      <c r="B377" s="23"/>
      <c r="C377" s="23"/>
      <c r="D377" s="23"/>
      <c r="E377" s="23"/>
    </row>
    <row r="378" spans="1:5" x14ac:dyDescent="0.25">
      <c r="A378" s="23"/>
      <c r="B378" s="23"/>
      <c r="C378" s="23"/>
      <c r="D378" s="23"/>
      <c r="E378" s="23"/>
    </row>
    <row r="379" spans="1:5" x14ac:dyDescent="0.25">
      <c r="A379" s="23"/>
      <c r="B379" s="23"/>
      <c r="C379" s="23"/>
      <c r="D379" s="23"/>
      <c r="E379" s="23"/>
    </row>
    <row r="380" spans="1:5" x14ac:dyDescent="0.25">
      <c r="A380" s="23"/>
      <c r="B380" s="23"/>
      <c r="C380" s="23"/>
      <c r="D380" s="23"/>
      <c r="E380" s="23"/>
    </row>
    <row r="381" spans="1:5" x14ac:dyDescent="0.25">
      <c r="A381" s="23"/>
      <c r="B381" s="23"/>
      <c r="C381" s="23"/>
      <c r="D381" s="23"/>
      <c r="E381" s="23"/>
    </row>
    <row r="382" spans="1:5" x14ac:dyDescent="0.25">
      <c r="A382" s="23"/>
      <c r="B382" s="23"/>
      <c r="C382" s="23"/>
      <c r="D382" s="23"/>
      <c r="E382" s="23"/>
    </row>
    <row r="383" spans="1:5" x14ac:dyDescent="0.25">
      <c r="A383" s="23"/>
      <c r="B383" s="23"/>
      <c r="C383" s="23"/>
      <c r="D383" s="23"/>
      <c r="E383" s="23"/>
    </row>
    <row r="384" spans="1:5" x14ac:dyDescent="0.25">
      <c r="A384" s="23"/>
      <c r="B384" s="23"/>
      <c r="C384" s="23"/>
      <c r="D384" s="23"/>
      <c r="E384" s="23"/>
    </row>
    <row r="385" spans="1:5" x14ac:dyDescent="0.25">
      <c r="A385" s="23"/>
      <c r="B385" s="23"/>
      <c r="C385" s="23"/>
      <c r="D385" s="23"/>
      <c r="E385" s="23"/>
    </row>
    <row r="386" spans="1:5" x14ac:dyDescent="0.25">
      <c r="A386" s="23"/>
      <c r="B386" s="23"/>
      <c r="C386" s="23"/>
      <c r="D386" s="23"/>
      <c r="E386" s="23"/>
    </row>
    <row r="387" spans="1:5" x14ac:dyDescent="0.25">
      <c r="A387" s="23"/>
      <c r="B387" s="23"/>
      <c r="C387" s="23"/>
      <c r="D387" s="23"/>
      <c r="E387" s="23"/>
    </row>
    <row r="388" spans="1:5" x14ac:dyDescent="0.25">
      <c r="A388" s="23"/>
      <c r="B388" s="23"/>
      <c r="C388" s="23"/>
      <c r="D388" s="23"/>
      <c r="E388" s="23"/>
    </row>
    <row r="389" spans="1:5" x14ac:dyDescent="0.25">
      <c r="A389" s="23"/>
      <c r="B389" s="23"/>
      <c r="C389" s="23"/>
      <c r="D389" s="23"/>
      <c r="E389" s="23"/>
    </row>
    <row r="390" spans="1:5" x14ac:dyDescent="0.25">
      <c r="A390" s="23"/>
      <c r="B390" s="23"/>
      <c r="C390" s="23"/>
      <c r="D390" s="23"/>
      <c r="E390" s="23"/>
    </row>
    <row r="391" spans="1:5" x14ac:dyDescent="0.25">
      <c r="A391" s="23"/>
      <c r="B391" s="23"/>
      <c r="C391" s="23"/>
      <c r="D391" s="23"/>
      <c r="E391" s="23"/>
    </row>
    <row r="392" spans="1:5" x14ac:dyDescent="0.25">
      <c r="A392" s="23"/>
      <c r="B392" s="23"/>
      <c r="C392" s="23"/>
      <c r="D392" s="23"/>
      <c r="E392" s="23"/>
    </row>
    <row r="393" spans="1:5" x14ac:dyDescent="0.25">
      <c r="A393" s="23"/>
      <c r="B393" s="23"/>
      <c r="C393" s="23"/>
      <c r="D393" s="23"/>
      <c r="E393" s="23"/>
    </row>
    <row r="394" spans="1:5" x14ac:dyDescent="0.25">
      <c r="A394" s="23"/>
      <c r="B394" s="23"/>
      <c r="C394" s="23"/>
      <c r="D394" s="23"/>
      <c r="E394" s="23"/>
    </row>
    <row r="395" spans="1:5" x14ac:dyDescent="0.25">
      <c r="A395" s="23"/>
      <c r="B395" s="23"/>
      <c r="C395" s="23"/>
      <c r="D395" s="23"/>
      <c r="E395" s="23"/>
    </row>
    <row r="396" spans="1:5" x14ac:dyDescent="0.25">
      <c r="A396" s="23"/>
      <c r="B396" s="23"/>
      <c r="C396" s="23"/>
      <c r="D396" s="23"/>
      <c r="E396" s="23"/>
    </row>
    <row r="397" spans="1:5" x14ac:dyDescent="0.25">
      <c r="A397" s="23"/>
      <c r="B397" s="23"/>
      <c r="C397" s="23"/>
      <c r="D397" s="23"/>
      <c r="E397" s="23"/>
    </row>
    <row r="398" spans="1:5" x14ac:dyDescent="0.25">
      <c r="A398" s="23"/>
      <c r="B398" s="23"/>
      <c r="C398" s="23"/>
      <c r="D398" s="23"/>
      <c r="E398" s="23"/>
    </row>
    <row r="399" spans="1:5" x14ac:dyDescent="0.25">
      <c r="A399" s="23"/>
      <c r="B399" s="23"/>
      <c r="C399" s="23"/>
      <c r="D399" s="23"/>
      <c r="E399" s="23"/>
    </row>
    <row r="400" spans="1:5" x14ac:dyDescent="0.25">
      <c r="A400" s="23"/>
      <c r="B400" s="23"/>
      <c r="C400" s="23"/>
      <c r="D400" s="23"/>
      <c r="E400" s="23"/>
    </row>
    <row r="401" spans="1:5" x14ac:dyDescent="0.25">
      <c r="A401" s="23"/>
      <c r="B401" s="23"/>
      <c r="C401" s="23"/>
      <c r="D401" s="23"/>
      <c r="E401" s="23"/>
    </row>
    <row r="402" spans="1:5" x14ac:dyDescent="0.25">
      <c r="A402" s="23"/>
      <c r="B402" s="23"/>
      <c r="C402" s="23"/>
      <c r="D402" s="23"/>
      <c r="E402" s="23"/>
    </row>
    <row r="403" spans="1:5" x14ac:dyDescent="0.25">
      <c r="A403" s="23"/>
      <c r="B403" s="23"/>
      <c r="C403" s="23"/>
      <c r="D403" s="23"/>
      <c r="E403" s="23"/>
    </row>
    <row r="404" spans="1:5" x14ac:dyDescent="0.25">
      <c r="A404" s="23"/>
      <c r="B404" s="23"/>
      <c r="C404" s="23"/>
      <c r="D404" s="23"/>
      <c r="E404" s="23"/>
    </row>
    <row r="405" spans="1:5" x14ac:dyDescent="0.25">
      <c r="A405" s="23"/>
      <c r="B405" s="23"/>
      <c r="C405" s="23"/>
      <c r="D405" s="23"/>
      <c r="E405" s="23"/>
    </row>
    <row r="406" spans="1:5" x14ac:dyDescent="0.25">
      <c r="A406" s="23"/>
      <c r="B406" s="23"/>
      <c r="C406" s="23"/>
      <c r="D406" s="23"/>
      <c r="E406" s="23"/>
    </row>
    <row r="407" spans="1:5" x14ac:dyDescent="0.25">
      <c r="A407" s="23"/>
      <c r="B407" s="23"/>
      <c r="C407" s="23"/>
      <c r="D407" s="23"/>
      <c r="E407" s="23"/>
    </row>
    <row r="408" spans="1:5" x14ac:dyDescent="0.25">
      <c r="A408" s="23"/>
      <c r="B408" s="23"/>
      <c r="C408" s="23"/>
      <c r="D408" s="23"/>
      <c r="E408" s="23"/>
    </row>
    <row r="409" spans="1:5" x14ac:dyDescent="0.25">
      <c r="A409" s="23"/>
      <c r="B409" s="23"/>
      <c r="C409" s="23"/>
      <c r="D409" s="23"/>
      <c r="E409" s="23"/>
    </row>
    <row r="410" spans="1:5" x14ac:dyDescent="0.25">
      <c r="A410" s="23"/>
      <c r="B410" s="23"/>
      <c r="C410" s="23"/>
      <c r="D410" s="23"/>
      <c r="E410" s="23"/>
    </row>
    <row r="411" spans="1:5" x14ac:dyDescent="0.25">
      <c r="A411" s="23"/>
      <c r="B411" s="23"/>
      <c r="C411" s="23"/>
      <c r="D411" s="23"/>
      <c r="E411" s="23"/>
    </row>
    <row r="412" spans="1:5" x14ac:dyDescent="0.25">
      <c r="A412" s="23"/>
      <c r="B412" s="23"/>
      <c r="C412" s="23"/>
      <c r="D412" s="23"/>
      <c r="E412" s="23"/>
    </row>
    <row r="413" spans="1:5" x14ac:dyDescent="0.25">
      <c r="A413" s="23"/>
      <c r="B413" s="23"/>
      <c r="C413" s="23"/>
      <c r="D413" s="23"/>
      <c r="E413" s="23"/>
    </row>
    <row r="414" spans="1:5" x14ac:dyDescent="0.25">
      <c r="A414" s="23"/>
      <c r="B414" s="23"/>
      <c r="C414" s="23"/>
      <c r="D414" s="23"/>
      <c r="E414" s="23"/>
    </row>
    <row r="415" spans="1:5" x14ac:dyDescent="0.25">
      <c r="A415" s="23"/>
      <c r="B415" s="23"/>
      <c r="C415" s="23"/>
      <c r="D415" s="23"/>
      <c r="E415" s="23"/>
    </row>
    <row r="416" spans="1:5" x14ac:dyDescent="0.25">
      <c r="A416" s="23"/>
      <c r="B416" s="23"/>
      <c r="C416" s="23"/>
      <c r="D416" s="23"/>
      <c r="E416" s="23"/>
    </row>
    <row r="417" spans="1:5" x14ac:dyDescent="0.25">
      <c r="A417" s="23"/>
      <c r="B417" s="23"/>
      <c r="C417" s="23"/>
      <c r="D417" s="23"/>
      <c r="E417" s="23"/>
    </row>
    <row r="418" spans="1:5" x14ac:dyDescent="0.25">
      <c r="A418" s="23"/>
      <c r="B418" s="23"/>
      <c r="C418" s="23"/>
      <c r="D418" s="23"/>
      <c r="E418" s="23"/>
    </row>
    <row r="419" spans="1:5" x14ac:dyDescent="0.25">
      <c r="A419" s="23"/>
      <c r="B419" s="23"/>
      <c r="C419" s="23"/>
      <c r="D419" s="23"/>
      <c r="E419" s="23"/>
    </row>
    <row r="420" spans="1:5" x14ac:dyDescent="0.25">
      <c r="A420" s="23"/>
      <c r="B420" s="23"/>
      <c r="C420" s="23"/>
      <c r="D420" s="23"/>
      <c r="E420" s="23"/>
    </row>
    <row r="421" spans="1:5" x14ac:dyDescent="0.25">
      <c r="A421" s="23"/>
      <c r="B421" s="23"/>
      <c r="C421" s="23"/>
      <c r="D421" s="23"/>
      <c r="E421" s="23"/>
    </row>
    <row r="422" spans="1:5" x14ac:dyDescent="0.25">
      <c r="A422" s="23"/>
      <c r="B422" s="23"/>
      <c r="C422" s="23"/>
      <c r="D422" s="23"/>
      <c r="E422" s="23"/>
    </row>
    <row r="423" spans="1:5" x14ac:dyDescent="0.25">
      <c r="A423" s="23"/>
      <c r="B423" s="23"/>
      <c r="C423" s="23"/>
      <c r="D423" s="23"/>
      <c r="E423" s="23"/>
    </row>
    <row r="424" spans="1:5" x14ac:dyDescent="0.25">
      <c r="A424" s="23"/>
      <c r="B424" s="23"/>
      <c r="C424" s="23"/>
      <c r="D424" s="23"/>
      <c r="E424" s="23"/>
    </row>
    <row r="425" spans="1:5" x14ac:dyDescent="0.25">
      <c r="A425" s="23"/>
      <c r="B425" s="23"/>
      <c r="C425" s="23"/>
      <c r="D425" s="23"/>
      <c r="E425" s="23"/>
    </row>
    <row r="426" spans="1:5" x14ac:dyDescent="0.25">
      <c r="A426" s="23"/>
      <c r="B426" s="23"/>
      <c r="C426" s="23"/>
      <c r="D426" s="23"/>
      <c r="E426" s="23"/>
    </row>
    <row r="427" spans="1:5" x14ac:dyDescent="0.25">
      <c r="A427" s="23"/>
      <c r="B427" s="23"/>
      <c r="C427" s="23"/>
      <c r="D427" s="23"/>
      <c r="E427" s="23"/>
    </row>
    <row r="428" spans="1:5" x14ac:dyDescent="0.25">
      <c r="A428" s="23"/>
      <c r="B428" s="23"/>
      <c r="C428" s="23"/>
      <c r="D428" s="23"/>
      <c r="E428" s="23"/>
    </row>
    <row r="429" spans="1:5" x14ac:dyDescent="0.25">
      <c r="A429" s="23"/>
      <c r="B429" s="23"/>
      <c r="C429" s="23"/>
      <c r="D429" s="23"/>
      <c r="E429" s="23"/>
    </row>
    <row r="430" spans="1:5" x14ac:dyDescent="0.25">
      <c r="A430" s="23"/>
      <c r="B430" s="23"/>
      <c r="C430" s="23"/>
      <c r="D430" s="23"/>
      <c r="E430" s="23"/>
    </row>
    <row r="431" spans="1:5" x14ac:dyDescent="0.25">
      <c r="A431" s="23"/>
      <c r="B431" s="23"/>
      <c r="C431" s="23"/>
      <c r="D431" s="23"/>
      <c r="E431" s="23"/>
    </row>
    <row r="432" spans="1:5" x14ac:dyDescent="0.25">
      <c r="A432" s="23"/>
      <c r="B432" s="23"/>
      <c r="C432" s="23"/>
      <c r="D432" s="23"/>
      <c r="E432" s="23"/>
    </row>
  </sheetData>
  <sheetProtection sheet="1" objects="1" scenarios="1"/>
  <mergeCells count="1">
    <mergeCell ref="B1:E1"/>
  </mergeCells>
  <dataValidations count="2">
    <dataValidation type="list" allowBlank="1" showInputMessage="1" showErrorMessage="1" sqref="B1 F1:Z1" xr:uid="{E7915E24-C721-4125-B215-0715110567BB}">
      <formula1>#REF!</formula1>
    </dataValidation>
    <dataValidation type="list" allowBlank="1" showInputMessage="1" showErrorMessage="1" sqref="B2:BR2" xr:uid="{F1D0DC42-7F41-4D1A-85A7-B6ABBDDCB826}">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153ED-432A-4CED-A792-006E6435ADE5}">
  <dimension ref="A1:H2"/>
  <sheetViews>
    <sheetView workbookViewId="0">
      <selection activeCell="G3" sqref="G3"/>
    </sheetView>
  </sheetViews>
  <sheetFormatPr defaultRowHeight="15" x14ac:dyDescent="0.25"/>
  <cols>
    <col min="1" max="1" width="25.7109375" customWidth="1"/>
    <col min="2" max="2" width="18.140625" customWidth="1"/>
    <col min="3" max="3" width="16.85546875" customWidth="1"/>
    <col min="4" max="4" width="15.28515625" customWidth="1"/>
    <col min="5" max="5" width="20.140625" customWidth="1"/>
    <col min="6" max="6" width="16" customWidth="1"/>
    <col min="7" max="7" width="20.28515625" customWidth="1"/>
    <col min="8" max="8" width="81.5703125" customWidth="1"/>
  </cols>
  <sheetData>
    <row r="1" spans="1:8" ht="27.75" customHeight="1" x14ac:dyDescent="0.45">
      <c r="A1" s="51" t="s">
        <v>102</v>
      </c>
      <c r="B1" s="51"/>
      <c r="C1" s="51"/>
      <c r="D1" s="51"/>
      <c r="E1" s="51"/>
      <c r="F1" s="51"/>
      <c r="G1" s="51"/>
      <c r="H1" s="51"/>
    </row>
    <row r="2" spans="1:8" ht="35.25" customHeight="1" x14ac:dyDescent="0.25">
      <c r="A2" s="35" t="s">
        <v>44</v>
      </c>
      <c r="B2" s="35" t="s">
        <v>13</v>
      </c>
      <c r="C2" s="35" t="s">
        <v>45</v>
      </c>
      <c r="D2" s="35" t="s">
        <v>46</v>
      </c>
      <c r="E2" s="35" t="s">
        <v>47</v>
      </c>
      <c r="F2" s="35" t="s">
        <v>48</v>
      </c>
      <c r="G2" s="34" t="s">
        <v>49</v>
      </c>
      <c r="H2" s="34" t="s">
        <v>89</v>
      </c>
    </row>
  </sheetData>
  <mergeCells count="1">
    <mergeCell ref="A1:H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376503D1-4C6D-413E-85F9-CAE13E9FDFC5}">
          <x14:formula1>
            <xm:f>'Drop Downs'!$B$2:$B$5</xm:f>
          </x14:formula1>
          <xm:sqref>B1:B1048576</xm:sqref>
        </x14:dataValidation>
        <x14:dataValidation type="list" allowBlank="1" showInputMessage="1" showErrorMessage="1" xr:uid="{1E331FAC-C49E-499A-8A8F-8D943D9DCDF4}">
          <x14:formula1>
            <xm:f>'Drop Downs'!$C$2:$C$25</xm:f>
          </x14:formula1>
          <xm:sqref>C1:C1048576</xm:sqref>
        </x14:dataValidation>
        <x14:dataValidation type="list" allowBlank="1" showInputMessage="1" showErrorMessage="1" xr:uid="{5E6B058A-1502-49FF-91E3-667DE8D25991}">
          <x14:formula1>
            <xm:f>'Drop Downs'!$D$2:$D$8</xm:f>
          </x14:formula1>
          <xm:sqref>D1:D1048576</xm:sqref>
        </x14:dataValidation>
        <x14:dataValidation type="list" allowBlank="1" showInputMessage="1" showErrorMessage="1" xr:uid="{E9E3837D-FF24-482E-ADF8-B2A9702B507A}">
          <x14:formula1>
            <xm:f>'Drop Downs'!$E$2:$E$15</xm:f>
          </x14:formula1>
          <xm:sqref>E1:E1048576</xm:sqref>
        </x14:dataValidation>
        <x14:dataValidation type="list" allowBlank="1" showInputMessage="1" showErrorMessage="1" xr:uid="{62B11EB2-F224-49F8-AC21-A3E4CB35A484}">
          <x14:formula1>
            <xm:f>'Drop Downs'!$F$2:$F$3</xm:f>
          </x14:formula1>
          <xm:sqref>F1:F1048576</xm:sqref>
        </x14:dataValidation>
        <x14:dataValidation type="list" allowBlank="1" showInputMessage="1" showErrorMessage="1" xr:uid="{B767159C-05D8-421A-9D7C-F64A8B9BA0E5}">
          <x14:formula1>
            <xm:f>'Drop Downs'!$G$2:$G$12</xm:f>
          </x14:formula1>
          <xm:sqref>G1:G1048576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3AD4C-B99F-43C7-8BB6-6E01E73FDA4E}">
  <dimension ref="A1:G2"/>
  <sheetViews>
    <sheetView workbookViewId="0">
      <selection activeCell="E19" sqref="E19"/>
    </sheetView>
  </sheetViews>
  <sheetFormatPr defaultRowHeight="15" x14ac:dyDescent="0.25"/>
  <cols>
    <col min="1" max="1" width="25.7109375" customWidth="1"/>
    <col min="2" max="2" width="18.140625" customWidth="1"/>
    <col min="3" max="3" width="16.85546875" customWidth="1"/>
    <col min="4" max="4" width="15.28515625" customWidth="1"/>
    <col min="5" max="5" width="25.5703125" customWidth="1"/>
    <col min="6" max="6" width="16" customWidth="1"/>
    <col min="7" max="7" width="77.5703125" customWidth="1"/>
  </cols>
  <sheetData>
    <row r="1" spans="1:7" ht="27.75" customHeight="1" x14ac:dyDescent="0.45">
      <c r="A1" s="51" t="s">
        <v>103</v>
      </c>
      <c r="B1" s="51"/>
      <c r="C1" s="51"/>
      <c r="D1" s="51"/>
      <c r="E1" s="51"/>
      <c r="F1" s="51"/>
      <c r="G1" s="51"/>
    </row>
    <row r="2" spans="1:7" ht="35.25" customHeight="1" x14ac:dyDescent="0.25">
      <c r="A2" s="35" t="s">
        <v>44</v>
      </c>
      <c r="B2" s="35" t="s">
        <v>13</v>
      </c>
      <c r="C2" s="35" t="s">
        <v>81</v>
      </c>
      <c r="D2" s="35" t="s">
        <v>46</v>
      </c>
      <c r="E2" s="35" t="s">
        <v>82</v>
      </c>
      <c r="F2" s="35" t="s">
        <v>48</v>
      </c>
      <c r="G2" s="34" t="s">
        <v>88</v>
      </c>
    </row>
  </sheetData>
  <mergeCells count="1">
    <mergeCell ref="A1:G1"/>
  </mergeCell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FBDE9991-6084-4A2E-80B8-1627F7DA463D}">
          <x14:formula1>
            <xm:f>'Drop Downs'!$F$2:$F$3</xm:f>
          </x14:formula1>
          <xm:sqref>F1:F1048576</xm:sqref>
        </x14:dataValidation>
        <x14:dataValidation type="list" allowBlank="1" showInputMessage="1" showErrorMessage="1" xr:uid="{4C72AA24-2906-4281-BCFD-579506BBA6A4}">
          <x14:formula1>
            <xm:f>'Drop Downs'!$D$2:$D$8</xm:f>
          </x14:formula1>
          <xm:sqref>D1:D1048576</xm:sqref>
        </x14:dataValidation>
        <x14:dataValidation type="list" allowBlank="1" showInputMessage="1" showErrorMessage="1" xr:uid="{81053EC7-344C-42EC-88A9-9D8EC2DC5FE6}">
          <x14:formula1>
            <xm:f>'Drop Downs'!$C$2:$C$25</xm:f>
          </x14:formula1>
          <xm:sqref>C1 C3:C1048576</xm:sqref>
        </x14:dataValidation>
        <x14:dataValidation type="list" allowBlank="1" showInputMessage="1" showErrorMessage="1" xr:uid="{35792274-AAC8-4622-8BC3-17821A42DBC9}">
          <x14:formula1>
            <xm:f>'Drop Downs'!$B$2:$B$5</xm:f>
          </x14:formula1>
          <xm:sqref>B1:B1048576</xm:sqref>
        </x14:dataValidation>
        <x14:dataValidation type="list" allowBlank="1" showInputMessage="1" showErrorMessage="1" xr:uid="{4AF14ADF-AC3E-438F-861E-EB55884521DE}">
          <x14:formula1>
            <xm:f>'Drop Downs'!$H$2:$H$6</xm:f>
          </x14:formula1>
          <xm:sqref>E1:E1048576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A147E-9F5A-466F-9D99-CBDFED7118AC}">
  <dimension ref="A1:F2"/>
  <sheetViews>
    <sheetView workbookViewId="0">
      <selection activeCell="B3" sqref="B3:B5"/>
    </sheetView>
  </sheetViews>
  <sheetFormatPr defaultRowHeight="15" x14ac:dyDescent="0.25"/>
  <cols>
    <col min="1" max="1" width="25.7109375" customWidth="1"/>
    <col min="2" max="2" width="18.140625" customWidth="1"/>
    <col min="3" max="3" width="18.140625" style="42" customWidth="1"/>
    <col min="4" max="4" width="22.5703125" customWidth="1"/>
    <col min="5" max="5" width="30.7109375" customWidth="1"/>
    <col min="6" max="6" width="77.5703125" customWidth="1"/>
  </cols>
  <sheetData>
    <row r="1" spans="1:6" ht="27.75" customHeight="1" x14ac:dyDescent="0.45">
      <c r="A1" s="51" t="s">
        <v>104</v>
      </c>
      <c r="B1" s="51"/>
      <c r="C1" s="51"/>
      <c r="D1" s="51"/>
      <c r="E1" s="51"/>
      <c r="F1" s="51"/>
    </row>
    <row r="2" spans="1:6" ht="38.25" customHeight="1" x14ac:dyDescent="0.25">
      <c r="A2" s="35" t="s">
        <v>44</v>
      </c>
      <c r="B2" s="35" t="s">
        <v>13</v>
      </c>
      <c r="C2" s="41" t="s">
        <v>90</v>
      </c>
      <c r="D2" s="34" t="s">
        <v>91</v>
      </c>
      <c r="E2" s="34" t="s">
        <v>92</v>
      </c>
      <c r="F2" s="34" t="s">
        <v>101</v>
      </c>
    </row>
  </sheetData>
  <mergeCells count="1">
    <mergeCell ref="A1:F1"/>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F2D7765C-2827-40A7-B0A4-D00912F7E360}">
          <x14:formula1>
            <xm:f>'Drop Downs'!$B$2:$B$5</xm:f>
          </x14:formula1>
          <xm:sqref>B1:B1048576</xm:sqref>
        </x14:dataValidation>
        <x14:dataValidation type="list" allowBlank="1" showInputMessage="1" showErrorMessage="1" xr:uid="{B786FBCF-1B16-45F4-811E-9BC071F06388}">
          <x14:formula1>
            <xm:f>'Drop Downs'!$I$2:$I$7</xm:f>
          </x14:formula1>
          <xm:sqref>E1:E1048576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F5014-E47F-4A1E-B1EE-BE1B916CA545}">
  <dimension ref="A1:I25"/>
  <sheetViews>
    <sheetView tabSelected="1" workbookViewId="0">
      <selection activeCell="F24" sqref="F24"/>
    </sheetView>
  </sheetViews>
  <sheetFormatPr defaultRowHeight="15" x14ac:dyDescent="0.25"/>
  <cols>
    <col min="1" max="1" width="13.140625" customWidth="1"/>
    <col min="2" max="2" width="14.140625" customWidth="1"/>
    <col min="3" max="3" width="13.85546875" customWidth="1"/>
    <col min="4" max="4" width="17" customWidth="1"/>
    <col min="5" max="5" width="26.28515625" customWidth="1"/>
    <col min="6" max="6" width="18.42578125" customWidth="1"/>
    <col min="7" max="7" width="23.85546875" customWidth="1"/>
    <col min="8" max="8" width="44.140625" customWidth="1"/>
    <col min="9" max="9" width="44.5703125" customWidth="1"/>
  </cols>
  <sheetData>
    <row r="1" spans="1:9" x14ac:dyDescent="0.25">
      <c r="A1" s="9" t="s">
        <v>12</v>
      </c>
      <c r="B1" s="9" t="s">
        <v>13</v>
      </c>
      <c r="C1" s="9" t="s">
        <v>45</v>
      </c>
      <c r="D1" s="9" t="s">
        <v>50</v>
      </c>
      <c r="E1" s="9" t="s">
        <v>47</v>
      </c>
      <c r="F1" s="9" t="s">
        <v>51</v>
      </c>
      <c r="G1" s="9" t="s">
        <v>68</v>
      </c>
      <c r="H1" s="37" t="s">
        <v>82</v>
      </c>
      <c r="I1" s="37" t="s">
        <v>93</v>
      </c>
    </row>
    <row r="2" spans="1:9" x14ac:dyDescent="0.25">
      <c r="A2">
        <v>2023</v>
      </c>
      <c r="B2">
        <v>1</v>
      </c>
      <c r="C2" s="2">
        <v>0</v>
      </c>
      <c r="D2" t="s">
        <v>52</v>
      </c>
      <c r="E2" t="s">
        <v>74</v>
      </c>
      <c r="F2" t="s">
        <v>66</v>
      </c>
      <c r="G2">
        <v>0</v>
      </c>
      <c r="H2" s="52" t="s">
        <v>83</v>
      </c>
      <c r="I2" t="s">
        <v>96</v>
      </c>
    </row>
    <row r="3" spans="1:9" x14ac:dyDescent="0.25">
      <c r="A3">
        <v>2024</v>
      </c>
      <c r="B3">
        <v>2</v>
      </c>
      <c r="C3" s="2">
        <v>4.1666666666666664E-2</v>
      </c>
      <c r="D3" t="s">
        <v>53</v>
      </c>
      <c r="E3" t="s">
        <v>75</v>
      </c>
      <c r="F3" t="s">
        <v>67</v>
      </c>
      <c r="G3">
        <v>1</v>
      </c>
      <c r="H3" s="52" t="s">
        <v>84</v>
      </c>
      <c r="I3" t="s">
        <v>97</v>
      </c>
    </row>
    <row r="4" spans="1:9" x14ac:dyDescent="0.25">
      <c r="A4">
        <v>2025</v>
      </c>
      <c r="B4">
        <v>3</v>
      </c>
      <c r="C4" s="2">
        <v>8.3333333333333329E-2</v>
      </c>
      <c r="D4" t="s">
        <v>54</v>
      </c>
      <c r="E4" t="s">
        <v>76</v>
      </c>
      <c r="G4">
        <v>2</v>
      </c>
      <c r="H4" s="52" t="s">
        <v>85</v>
      </c>
      <c r="I4" t="s">
        <v>98</v>
      </c>
    </row>
    <row r="5" spans="1:9" x14ac:dyDescent="0.25">
      <c r="A5">
        <v>2026</v>
      </c>
      <c r="B5">
        <v>4</v>
      </c>
      <c r="C5" s="2">
        <v>0.125</v>
      </c>
      <c r="D5" t="s">
        <v>55</v>
      </c>
      <c r="E5" t="s">
        <v>77</v>
      </c>
      <c r="G5">
        <v>3</v>
      </c>
      <c r="H5" s="52" t="s">
        <v>86</v>
      </c>
      <c r="I5" t="s">
        <v>99</v>
      </c>
    </row>
    <row r="6" spans="1:9" ht="15.75" thickBot="1" x14ac:dyDescent="0.3">
      <c r="C6" s="2">
        <v>0.16666666666666699</v>
      </c>
      <c r="D6" t="s">
        <v>56</v>
      </c>
      <c r="E6" t="s">
        <v>78</v>
      </c>
      <c r="G6">
        <v>4</v>
      </c>
      <c r="H6" s="53" t="s">
        <v>87</v>
      </c>
      <c r="I6" t="s">
        <v>100</v>
      </c>
    </row>
    <row r="7" spans="1:9" x14ac:dyDescent="0.25">
      <c r="C7" s="2">
        <v>0.20833333333333301</v>
      </c>
      <c r="D7" t="s">
        <v>57</v>
      </c>
      <c r="E7" t="s">
        <v>79</v>
      </c>
      <c r="G7">
        <v>5</v>
      </c>
      <c r="I7" t="s">
        <v>65</v>
      </c>
    </row>
    <row r="8" spans="1:9" x14ac:dyDescent="0.25">
      <c r="C8" s="2">
        <v>0.25</v>
      </c>
      <c r="D8" t="s">
        <v>58</v>
      </c>
      <c r="E8" t="s">
        <v>80</v>
      </c>
      <c r="G8" s="36" t="s">
        <v>69</v>
      </c>
    </row>
    <row r="9" spans="1:9" x14ac:dyDescent="0.25">
      <c r="C9" s="2">
        <v>0.29166666666666702</v>
      </c>
      <c r="E9" t="s">
        <v>59</v>
      </c>
      <c r="G9" s="36" t="s">
        <v>70</v>
      </c>
    </row>
    <row r="10" spans="1:9" x14ac:dyDescent="0.25">
      <c r="C10" s="2">
        <v>0.33333333333333298</v>
      </c>
      <c r="E10" t="s">
        <v>60</v>
      </c>
      <c r="G10" s="36" t="s">
        <v>71</v>
      </c>
    </row>
    <row r="11" spans="1:9" x14ac:dyDescent="0.25">
      <c r="C11" s="2">
        <v>0.375</v>
      </c>
      <c r="E11" t="s">
        <v>63</v>
      </c>
      <c r="G11" s="36" t="s">
        <v>72</v>
      </c>
    </row>
    <row r="12" spans="1:9" x14ac:dyDescent="0.25">
      <c r="C12" s="2">
        <v>0.41666666666666702</v>
      </c>
      <c r="E12" t="s">
        <v>64</v>
      </c>
      <c r="G12" s="36" t="s">
        <v>73</v>
      </c>
    </row>
    <row r="13" spans="1:9" x14ac:dyDescent="0.25">
      <c r="C13" s="2">
        <v>0.45833333333333298</v>
      </c>
      <c r="E13" t="s">
        <v>62</v>
      </c>
    </row>
    <row r="14" spans="1:9" x14ac:dyDescent="0.25">
      <c r="C14" s="2">
        <v>0.5</v>
      </c>
      <c r="E14" t="s">
        <v>61</v>
      </c>
    </row>
    <row r="15" spans="1:9" x14ac:dyDescent="0.25">
      <c r="C15" s="2">
        <v>0.54166666666666696</v>
      </c>
      <c r="E15" t="s">
        <v>65</v>
      </c>
    </row>
    <row r="16" spans="1:9" x14ac:dyDescent="0.25">
      <c r="C16" s="2">
        <v>0.58333333333333304</v>
      </c>
    </row>
    <row r="17" spans="3:3" x14ac:dyDescent="0.25">
      <c r="C17" s="2">
        <v>0.625</v>
      </c>
    </row>
    <row r="18" spans="3:3" x14ac:dyDescent="0.25">
      <c r="C18" s="2">
        <v>0.66666666666666696</v>
      </c>
    </row>
    <row r="19" spans="3:3" x14ac:dyDescent="0.25">
      <c r="C19" s="2">
        <v>0.70833333333333304</v>
      </c>
    </row>
    <row r="20" spans="3:3" x14ac:dyDescent="0.25">
      <c r="C20" s="2">
        <v>0.75</v>
      </c>
    </row>
    <row r="21" spans="3:3" x14ac:dyDescent="0.25">
      <c r="C21" s="2">
        <v>0.79166666666666696</v>
      </c>
    </row>
    <row r="22" spans="3:3" x14ac:dyDescent="0.25">
      <c r="C22" s="2">
        <v>0.83333333333333304</v>
      </c>
    </row>
    <row r="23" spans="3:3" x14ac:dyDescent="0.25">
      <c r="C23" s="2">
        <v>0.875</v>
      </c>
    </row>
    <row r="24" spans="3:3" x14ac:dyDescent="0.25">
      <c r="C24" s="2">
        <v>0.91666666666666696</v>
      </c>
    </row>
    <row r="25" spans="3:3" x14ac:dyDescent="0.25">
      <c r="C25" s="2">
        <v>0.95833333333333304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How to Use Tracking Tool</vt:lpstr>
      <vt:lpstr>Definitions</vt:lpstr>
      <vt:lpstr>Quarterly Data</vt:lpstr>
      <vt:lpstr>Falls Tracking</vt:lpstr>
      <vt:lpstr>Med Error Tracking</vt:lpstr>
      <vt:lpstr>Hospital-ED Visit Tracking</vt:lpstr>
      <vt:lpstr>Drop Downs</vt:lpstr>
      <vt:lpstr>Definitions!_Hlk121480086</vt:lpstr>
    </vt:vector>
  </TitlesOfParts>
  <Company>VOA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Sarah</dc:creator>
  <cp:lastModifiedBy>Julie Apold</cp:lastModifiedBy>
  <dcterms:created xsi:type="dcterms:W3CDTF">2018-09-14T15:58:20Z</dcterms:created>
  <dcterms:modified xsi:type="dcterms:W3CDTF">2022-12-14T18:28:55Z</dcterms:modified>
</cp:coreProperties>
</file>